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9240" tabRatio="795" activeTab="6"/>
  </bookViews>
  <sheets>
    <sheet name="Пилот Суперспорт" sheetId="11" r:id="rId1"/>
    <sheet name="Пилот Спорт" sheetId="13" r:id="rId2"/>
    <sheet name="Пилот Стандарт" sheetId="12" r:id="rId3"/>
    <sheet name="АТВ" sheetId="9" r:id="rId4"/>
    <sheet name="Штурман Суперспорт" sheetId="15" r:id="rId5"/>
    <sheet name="Штурман Спорт" sheetId="14" r:id="rId6"/>
    <sheet name="Штурман Стандарт" sheetId="10" r:id="rId7"/>
  </sheets>
  <calcPr calcId="152511"/>
</workbook>
</file>

<file path=xl/calcChain.xml><?xml version="1.0" encoding="utf-8"?>
<calcChain xmlns="http://schemas.openxmlformats.org/spreadsheetml/2006/main">
  <c r="AD17" i="9" l="1"/>
  <c r="AD15" i="9"/>
  <c r="AD14" i="9"/>
  <c r="AD5" i="9"/>
  <c r="AD4" i="9"/>
  <c r="AD6" i="9"/>
  <c r="AD7" i="9"/>
  <c r="AD8" i="9"/>
  <c r="AD9" i="9"/>
  <c r="AD10" i="9"/>
  <c r="AD11" i="9"/>
  <c r="AD12" i="9"/>
  <c r="AD13" i="9"/>
  <c r="AD16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X5" i="9"/>
  <c r="Y5" i="9"/>
  <c r="Z5" i="9"/>
  <c r="AA5" i="9"/>
  <c r="AB5" i="9"/>
  <c r="AC5" i="9"/>
  <c r="X6" i="9"/>
  <c r="Y6" i="9"/>
  <c r="Z6" i="9"/>
  <c r="AA6" i="9"/>
  <c r="AB6" i="9"/>
  <c r="AC6" i="9"/>
  <c r="X7" i="9"/>
  <c r="Y7" i="9"/>
  <c r="Z7" i="9"/>
  <c r="AA7" i="9"/>
  <c r="AB7" i="9"/>
  <c r="AC7" i="9"/>
  <c r="X8" i="9"/>
  <c r="Y8" i="9"/>
  <c r="Z8" i="9"/>
  <c r="AA8" i="9"/>
  <c r="AB8" i="9"/>
  <c r="AC8" i="9"/>
  <c r="X9" i="9"/>
  <c r="Y9" i="9"/>
  <c r="Z9" i="9"/>
  <c r="AA9" i="9"/>
  <c r="AB9" i="9"/>
  <c r="AC9" i="9"/>
  <c r="X10" i="9"/>
  <c r="Y10" i="9"/>
  <c r="Z10" i="9"/>
  <c r="AA10" i="9"/>
  <c r="AB10" i="9"/>
  <c r="AC10" i="9"/>
  <c r="X11" i="9"/>
  <c r="Y11" i="9"/>
  <c r="Z11" i="9"/>
  <c r="AA11" i="9"/>
  <c r="AB11" i="9"/>
  <c r="AC11" i="9"/>
  <c r="X12" i="9"/>
  <c r="Y12" i="9"/>
  <c r="Z12" i="9"/>
  <c r="AA12" i="9"/>
  <c r="AB12" i="9"/>
  <c r="AC12" i="9"/>
  <c r="X13" i="9"/>
  <c r="Y13" i="9"/>
  <c r="Z13" i="9"/>
  <c r="AA13" i="9"/>
  <c r="AB13" i="9"/>
  <c r="AC13" i="9"/>
  <c r="X14" i="9"/>
  <c r="Y14" i="9"/>
  <c r="Z14" i="9"/>
  <c r="AA14" i="9"/>
  <c r="AB14" i="9"/>
  <c r="AC14" i="9"/>
  <c r="X15" i="9"/>
  <c r="Y15" i="9"/>
  <c r="Z15" i="9"/>
  <c r="AA15" i="9"/>
  <c r="AB15" i="9"/>
  <c r="AC15" i="9"/>
  <c r="X16" i="9"/>
  <c r="Y16" i="9"/>
  <c r="Z16" i="9"/>
  <c r="AA16" i="9"/>
  <c r="AB16" i="9"/>
  <c r="AC16" i="9"/>
  <c r="X17" i="9"/>
  <c r="Y17" i="9"/>
  <c r="Z17" i="9"/>
  <c r="AA17" i="9"/>
  <c r="AB17" i="9"/>
  <c r="AC17" i="9"/>
  <c r="X18" i="9"/>
  <c r="Y18" i="9"/>
  <c r="Z18" i="9"/>
  <c r="AA18" i="9"/>
  <c r="AB18" i="9"/>
  <c r="AC18" i="9"/>
  <c r="X19" i="9"/>
  <c r="Y19" i="9"/>
  <c r="Z19" i="9"/>
  <c r="AA19" i="9"/>
  <c r="AB19" i="9"/>
  <c r="AC19" i="9"/>
  <c r="X20" i="9"/>
  <c r="Y20" i="9"/>
  <c r="Z20" i="9"/>
  <c r="AA20" i="9"/>
  <c r="AB20" i="9"/>
  <c r="AC20" i="9"/>
  <c r="X21" i="9"/>
  <c r="Y21" i="9"/>
  <c r="Z21" i="9"/>
  <c r="AA21" i="9"/>
  <c r="AB21" i="9"/>
  <c r="AC21" i="9"/>
  <c r="X22" i="9"/>
  <c r="Y22" i="9"/>
  <c r="Z22" i="9"/>
  <c r="AA22" i="9"/>
  <c r="AB22" i="9"/>
  <c r="AC22" i="9"/>
  <c r="X23" i="9"/>
  <c r="Y23" i="9"/>
  <c r="Z23" i="9"/>
  <c r="AA23" i="9"/>
  <c r="AB23" i="9"/>
  <c r="AC23" i="9"/>
  <c r="X24" i="9"/>
  <c r="Y24" i="9"/>
  <c r="Z24" i="9"/>
  <c r="AA24" i="9"/>
  <c r="AB24" i="9"/>
  <c r="AC24" i="9"/>
  <c r="X25" i="9"/>
  <c r="Y25" i="9"/>
  <c r="Z25" i="9"/>
  <c r="AA25" i="9"/>
  <c r="AB25" i="9"/>
  <c r="AC25" i="9"/>
  <c r="X26" i="9"/>
  <c r="Y26" i="9"/>
  <c r="Z26" i="9"/>
  <c r="AA26" i="9"/>
  <c r="AB26" i="9"/>
  <c r="AC26" i="9"/>
  <c r="X27" i="9"/>
  <c r="Y27" i="9"/>
  <c r="Z27" i="9"/>
  <c r="AA27" i="9"/>
  <c r="AB27" i="9"/>
  <c r="AC27" i="9"/>
  <c r="X28" i="9"/>
  <c r="Y28" i="9"/>
  <c r="Z28" i="9"/>
  <c r="AA28" i="9"/>
  <c r="AB28" i="9"/>
  <c r="AC28" i="9"/>
  <c r="X29" i="9"/>
  <c r="Y29" i="9"/>
  <c r="Z29" i="9"/>
  <c r="AA29" i="9"/>
  <c r="AB29" i="9"/>
  <c r="AC29" i="9"/>
  <c r="AC4" i="9"/>
  <c r="AB4" i="9"/>
  <c r="AA4" i="9"/>
  <c r="Z4" i="9"/>
  <c r="Y4" i="9"/>
  <c r="X4" i="9"/>
  <c r="AG12" i="15"/>
  <c r="AG8" i="15"/>
  <c r="AG7" i="15"/>
  <c r="AG6" i="15"/>
  <c r="AG5" i="15"/>
  <c r="AG9" i="15"/>
  <c r="AG10" i="15"/>
  <c r="AG11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Z5" i="15"/>
  <c r="AA5" i="15"/>
  <c r="AB5" i="15"/>
  <c r="AC5" i="15"/>
  <c r="AD5" i="15"/>
  <c r="AE5" i="15"/>
  <c r="AF5" i="15"/>
  <c r="Z6" i="15"/>
  <c r="AA6" i="15"/>
  <c r="AB6" i="15"/>
  <c r="AC6" i="15"/>
  <c r="AD6" i="15"/>
  <c r="AE6" i="15"/>
  <c r="AF6" i="15"/>
  <c r="Z7" i="15"/>
  <c r="AA7" i="15"/>
  <c r="AB7" i="15"/>
  <c r="AC7" i="15"/>
  <c r="AD7" i="15"/>
  <c r="AE7" i="15"/>
  <c r="AF7" i="15"/>
  <c r="Z8" i="15"/>
  <c r="AA8" i="15"/>
  <c r="AB8" i="15"/>
  <c r="AC8" i="15"/>
  <c r="AD8" i="15"/>
  <c r="AE8" i="15"/>
  <c r="AF8" i="15"/>
  <c r="Z9" i="15"/>
  <c r="AA9" i="15"/>
  <c r="AB9" i="15"/>
  <c r="AC9" i="15"/>
  <c r="AD9" i="15"/>
  <c r="AE9" i="15"/>
  <c r="AF9" i="15"/>
  <c r="Z10" i="15"/>
  <c r="AA10" i="15"/>
  <c r="AB10" i="15"/>
  <c r="AC10" i="15"/>
  <c r="AD10" i="15"/>
  <c r="AE10" i="15"/>
  <c r="AF10" i="15"/>
  <c r="Z11" i="15"/>
  <c r="AA11" i="15"/>
  <c r="AB11" i="15"/>
  <c r="AC11" i="15"/>
  <c r="AD11" i="15"/>
  <c r="AE11" i="15"/>
  <c r="AF11" i="15"/>
  <c r="Z12" i="15"/>
  <c r="AA12" i="15"/>
  <c r="AB12" i="15"/>
  <c r="AC12" i="15"/>
  <c r="AD12" i="15"/>
  <c r="AE12" i="15"/>
  <c r="AF12" i="15"/>
  <c r="Z13" i="15"/>
  <c r="AA13" i="15"/>
  <c r="AB13" i="15"/>
  <c r="AC13" i="15"/>
  <c r="AD13" i="15"/>
  <c r="AE13" i="15"/>
  <c r="AF13" i="15"/>
  <c r="Z14" i="15"/>
  <c r="AA14" i="15"/>
  <c r="AB14" i="15"/>
  <c r="AC14" i="15"/>
  <c r="AD14" i="15"/>
  <c r="AE14" i="15"/>
  <c r="AF14" i="15"/>
  <c r="Z15" i="15"/>
  <c r="AA15" i="15"/>
  <c r="AB15" i="15"/>
  <c r="AC15" i="15"/>
  <c r="AD15" i="15"/>
  <c r="AE15" i="15"/>
  <c r="AF15" i="15"/>
  <c r="Z16" i="15"/>
  <c r="AA16" i="15"/>
  <c r="AB16" i="15"/>
  <c r="AC16" i="15"/>
  <c r="AD16" i="15"/>
  <c r="AE16" i="15"/>
  <c r="AF16" i="15"/>
  <c r="Z17" i="15"/>
  <c r="AA17" i="15"/>
  <c r="AB17" i="15"/>
  <c r="AC17" i="15"/>
  <c r="AD17" i="15"/>
  <c r="AE17" i="15"/>
  <c r="AF17" i="15"/>
  <c r="Z18" i="15"/>
  <c r="AA18" i="15"/>
  <c r="AB18" i="15"/>
  <c r="AC18" i="15"/>
  <c r="AD18" i="15"/>
  <c r="AE18" i="15"/>
  <c r="AF18" i="15"/>
  <c r="Z19" i="15"/>
  <c r="AA19" i="15"/>
  <c r="AB19" i="15"/>
  <c r="AC19" i="15"/>
  <c r="AD19" i="15"/>
  <c r="AE19" i="15"/>
  <c r="AF19" i="15"/>
  <c r="Z20" i="15"/>
  <c r="AA20" i="15"/>
  <c r="AB20" i="15"/>
  <c r="AC20" i="15"/>
  <c r="AD20" i="15"/>
  <c r="AE20" i="15"/>
  <c r="AF20" i="15"/>
  <c r="Z21" i="15"/>
  <c r="AA21" i="15"/>
  <c r="AB21" i="15"/>
  <c r="AC21" i="15"/>
  <c r="AD21" i="15"/>
  <c r="AE21" i="15"/>
  <c r="AF21" i="15"/>
  <c r="Z22" i="15"/>
  <c r="AA22" i="15"/>
  <c r="AB22" i="15"/>
  <c r="AC22" i="15"/>
  <c r="AD22" i="15"/>
  <c r="AE22" i="15"/>
  <c r="AF22" i="15"/>
  <c r="Z23" i="15"/>
  <c r="AA23" i="15"/>
  <c r="AB23" i="15"/>
  <c r="AC23" i="15"/>
  <c r="AD23" i="15"/>
  <c r="AE23" i="15"/>
  <c r="AF23" i="15"/>
  <c r="Z24" i="15"/>
  <c r="AA24" i="15"/>
  <c r="AB24" i="15"/>
  <c r="AC24" i="15"/>
  <c r="AD24" i="15"/>
  <c r="AE24" i="15"/>
  <c r="AF24" i="15"/>
  <c r="AG4" i="15"/>
  <c r="AF4" i="15"/>
  <c r="AE4" i="15"/>
  <c r="AD4" i="15"/>
  <c r="AC4" i="15"/>
  <c r="AB4" i="15"/>
  <c r="AA4" i="15"/>
  <c r="Z4" i="15"/>
  <c r="AG8" i="11"/>
  <c r="AG7" i="11"/>
  <c r="AG6" i="11"/>
  <c r="AG5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Z5" i="11"/>
  <c r="AA5" i="11"/>
  <c r="AB5" i="11"/>
  <c r="AC5" i="11"/>
  <c r="AD5" i="11"/>
  <c r="AE5" i="11"/>
  <c r="AF5" i="11"/>
  <c r="Z6" i="11"/>
  <c r="AA6" i="11"/>
  <c r="AB6" i="11"/>
  <c r="AC6" i="11"/>
  <c r="AD6" i="11"/>
  <c r="AE6" i="11"/>
  <c r="AF6" i="11"/>
  <c r="Z7" i="11"/>
  <c r="AA7" i="11"/>
  <c r="AB7" i="11"/>
  <c r="AC7" i="11"/>
  <c r="AD7" i="11"/>
  <c r="AE7" i="11"/>
  <c r="AF7" i="11"/>
  <c r="Z8" i="11"/>
  <c r="AA8" i="11"/>
  <c r="AB8" i="11"/>
  <c r="AC8" i="11"/>
  <c r="AD8" i="11"/>
  <c r="AE8" i="11"/>
  <c r="AF8" i="11"/>
  <c r="Z9" i="11"/>
  <c r="AA9" i="11"/>
  <c r="AB9" i="11"/>
  <c r="AC9" i="11"/>
  <c r="AD9" i="11"/>
  <c r="AE9" i="11"/>
  <c r="AF9" i="11"/>
  <c r="Z10" i="11"/>
  <c r="AA10" i="11"/>
  <c r="AB10" i="11"/>
  <c r="AC10" i="11"/>
  <c r="AD10" i="11"/>
  <c r="AE10" i="11"/>
  <c r="AF10" i="11"/>
  <c r="Z11" i="11"/>
  <c r="AA11" i="11"/>
  <c r="AB11" i="11"/>
  <c r="AC11" i="11"/>
  <c r="AD11" i="11"/>
  <c r="AE11" i="11"/>
  <c r="AF11" i="11"/>
  <c r="Z12" i="11"/>
  <c r="AA12" i="11"/>
  <c r="AB12" i="11"/>
  <c r="AC12" i="11"/>
  <c r="AD12" i="11"/>
  <c r="AE12" i="11"/>
  <c r="AF12" i="11"/>
  <c r="Z13" i="11"/>
  <c r="AA13" i="11"/>
  <c r="AB13" i="11"/>
  <c r="AC13" i="11"/>
  <c r="AD13" i="11"/>
  <c r="AE13" i="11"/>
  <c r="AF13" i="11"/>
  <c r="Z14" i="11"/>
  <c r="AA14" i="11"/>
  <c r="AB14" i="11"/>
  <c r="AC14" i="11"/>
  <c r="AD14" i="11"/>
  <c r="AE14" i="11"/>
  <c r="AF14" i="11"/>
  <c r="Z15" i="11"/>
  <c r="AA15" i="11"/>
  <c r="AB15" i="11"/>
  <c r="AC15" i="11"/>
  <c r="AD15" i="11"/>
  <c r="AE15" i="11"/>
  <c r="AF15" i="11"/>
  <c r="Z16" i="11"/>
  <c r="AA16" i="11"/>
  <c r="AB16" i="11"/>
  <c r="AC16" i="11"/>
  <c r="AD16" i="11"/>
  <c r="AE16" i="11"/>
  <c r="AF16" i="11"/>
  <c r="Z17" i="11"/>
  <c r="AA17" i="11"/>
  <c r="AB17" i="11"/>
  <c r="AC17" i="11"/>
  <c r="AD17" i="11"/>
  <c r="AE17" i="11"/>
  <c r="AF17" i="11"/>
  <c r="Z18" i="11"/>
  <c r="AA18" i="11"/>
  <c r="AB18" i="11"/>
  <c r="AC18" i="11"/>
  <c r="AD18" i="11"/>
  <c r="AE18" i="11"/>
  <c r="AF18" i="11"/>
  <c r="Z19" i="11"/>
  <c r="AA19" i="11"/>
  <c r="AB19" i="11"/>
  <c r="AC19" i="11"/>
  <c r="AD19" i="11"/>
  <c r="AE19" i="11"/>
  <c r="AF19" i="11"/>
  <c r="Z20" i="11"/>
  <c r="AA20" i="11"/>
  <c r="AB20" i="11"/>
  <c r="AC20" i="11"/>
  <c r="AD20" i="11"/>
  <c r="AE20" i="11"/>
  <c r="AF20" i="11"/>
  <c r="Z21" i="11"/>
  <c r="AA21" i="11"/>
  <c r="AB21" i="11"/>
  <c r="AC21" i="11"/>
  <c r="AD21" i="11"/>
  <c r="AE21" i="11"/>
  <c r="AF21" i="11"/>
  <c r="Z22" i="11"/>
  <c r="AA22" i="11"/>
  <c r="AB22" i="11"/>
  <c r="AC22" i="11"/>
  <c r="AD22" i="11"/>
  <c r="AE22" i="11"/>
  <c r="AF22" i="11"/>
  <c r="AG4" i="11"/>
  <c r="AF4" i="11"/>
  <c r="AE4" i="11"/>
  <c r="AD4" i="11"/>
  <c r="AC4" i="11"/>
  <c r="AB4" i="11"/>
  <c r="AA4" i="11"/>
  <c r="Z4" i="11"/>
  <c r="AG13" i="14"/>
  <c r="AG11" i="14"/>
  <c r="AG6" i="14"/>
  <c r="AG5" i="14"/>
  <c r="AG4" i="14"/>
  <c r="AG7" i="14"/>
  <c r="AG8" i="14"/>
  <c r="AG9" i="14"/>
  <c r="AG10" i="14"/>
  <c r="AG12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Z5" i="14"/>
  <c r="AA5" i="14"/>
  <c r="AB5" i="14"/>
  <c r="AC5" i="14"/>
  <c r="AD5" i="14"/>
  <c r="AE5" i="14"/>
  <c r="AF5" i="14"/>
  <c r="Z6" i="14"/>
  <c r="AA6" i="14"/>
  <c r="AB6" i="14"/>
  <c r="AC6" i="14"/>
  <c r="AD6" i="14"/>
  <c r="AE6" i="14"/>
  <c r="AF6" i="14"/>
  <c r="Z7" i="14"/>
  <c r="AA7" i="14"/>
  <c r="AB7" i="14"/>
  <c r="AC7" i="14"/>
  <c r="AD7" i="14"/>
  <c r="AE7" i="14"/>
  <c r="AF7" i="14"/>
  <c r="Z8" i="14"/>
  <c r="AA8" i="14"/>
  <c r="AB8" i="14"/>
  <c r="AC8" i="14"/>
  <c r="AD8" i="14"/>
  <c r="AE8" i="14"/>
  <c r="AF8" i="14"/>
  <c r="Z9" i="14"/>
  <c r="AA9" i="14"/>
  <c r="AB9" i="14"/>
  <c r="AC9" i="14"/>
  <c r="AD9" i="14"/>
  <c r="AE9" i="14"/>
  <c r="AF9" i="14"/>
  <c r="Z10" i="14"/>
  <c r="AA10" i="14"/>
  <c r="AB10" i="14"/>
  <c r="AC10" i="14"/>
  <c r="AD10" i="14"/>
  <c r="AE10" i="14"/>
  <c r="AF10" i="14"/>
  <c r="Z11" i="14"/>
  <c r="AA11" i="14"/>
  <c r="AB11" i="14"/>
  <c r="AC11" i="14"/>
  <c r="AD11" i="14"/>
  <c r="AE11" i="14"/>
  <c r="AF11" i="14"/>
  <c r="Z12" i="14"/>
  <c r="AA12" i="14"/>
  <c r="AB12" i="14"/>
  <c r="AC12" i="14"/>
  <c r="AD12" i="14"/>
  <c r="AE12" i="14"/>
  <c r="AF12" i="14"/>
  <c r="Z13" i="14"/>
  <c r="AA13" i="14"/>
  <c r="AB13" i="14"/>
  <c r="AC13" i="14"/>
  <c r="AD13" i="14"/>
  <c r="AE13" i="14"/>
  <c r="AF13" i="14"/>
  <c r="Z14" i="14"/>
  <c r="AA14" i="14"/>
  <c r="AB14" i="14"/>
  <c r="AC14" i="14"/>
  <c r="AD14" i="14"/>
  <c r="AE14" i="14"/>
  <c r="AF14" i="14"/>
  <c r="Z15" i="14"/>
  <c r="AA15" i="14"/>
  <c r="AB15" i="14"/>
  <c r="AC15" i="14"/>
  <c r="AD15" i="14"/>
  <c r="AE15" i="14"/>
  <c r="AF15" i="14"/>
  <c r="Z16" i="14"/>
  <c r="AA16" i="14"/>
  <c r="AB16" i="14"/>
  <c r="AC16" i="14"/>
  <c r="AD16" i="14"/>
  <c r="AE16" i="14"/>
  <c r="AF16" i="14"/>
  <c r="Z17" i="14"/>
  <c r="AA17" i="14"/>
  <c r="AB17" i="14"/>
  <c r="AC17" i="14"/>
  <c r="AD17" i="14"/>
  <c r="AE17" i="14"/>
  <c r="AF17" i="14"/>
  <c r="Z18" i="14"/>
  <c r="AA18" i="14"/>
  <c r="AB18" i="14"/>
  <c r="AC18" i="14"/>
  <c r="AD18" i="14"/>
  <c r="AE18" i="14"/>
  <c r="AF18" i="14"/>
  <c r="Z19" i="14"/>
  <c r="AA19" i="14"/>
  <c r="AB19" i="14"/>
  <c r="AC19" i="14"/>
  <c r="AD19" i="14"/>
  <c r="AE19" i="14"/>
  <c r="AF19" i="14"/>
  <c r="Z20" i="14"/>
  <c r="AA20" i="14"/>
  <c r="AB20" i="14"/>
  <c r="AC20" i="14"/>
  <c r="AD20" i="14"/>
  <c r="AE20" i="14"/>
  <c r="AF20" i="14"/>
  <c r="Z21" i="14"/>
  <c r="AA21" i="14"/>
  <c r="AB21" i="14"/>
  <c r="AC21" i="14"/>
  <c r="AD21" i="14"/>
  <c r="AE21" i="14"/>
  <c r="AF21" i="14"/>
  <c r="Z22" i="14"/>
  <c r="AA22" i="14"/>
  <c r="AB22" i="14"/>
  <c r="AC22" i="14"/>
  <c r="AD22" i="14"/>
  <c r="AE22" i="14"/>
  <c r="AF22" i="14"/>
  <c r="Z23" i="14"/>
  <c r="AA23" i="14"/>
  <c r="AB23" i="14"/>
  <c r="AC23" i="14"/>
  <c r="AD23" i="14"/>
  <c r="AE23" i="14"/>
  <c r="AF23" i="14"/>
  <c r="Z24" i="14"/>
  <c r="AA24" i="14"/>
  <c r="AB24" i="14"/>
  <c r="AC24" i="14"/>
  <c r="AD24" i="14"/>
  <c r="AE24" i="14"/>
  <c r="AF24" i="14"/>
  <c r="Z25" i="14"/>
  <c r="AA25" i="14"/>
  <c r="AB25" i="14"/>
  <c r="AC25" i="14"/>
  <c r="AD25" i="14"/>
  <c r="AE25" i="14"/>
  <c r="AF25" i="14"/>
  <c r="Z26" i="14"/>
  <c r="AA26" i="14"/>
  <c r="AB26" i="14"/>
  <c r="AC26" i="14"/>
  <c r="AD26" i="14"/>
  <c r="AE26" i="14"/>
  <c r="AF26" i="14"/>
  <c r="Z27" i="14"/>
  <c r="AA27" i="14"/>
  <c r="AB27" i="14"/>
  <c r="AC27" i="14"/>
  <c r="AD27" i="14"/>
  <c r="AE27" i="14"/>
  <c r="AF27" i="14"/>
  <c r="Z28" i="14"/>
  <c r="AA28" i="14"/>
  <c r="AB28" i="14"/>
  <c r="AC28" i="14"/>
  <c r="AD28" i="14"/>
  <c r="AE28" i="14"/>
  <c r="AF28" i="14"/>
  <c r="Z29" i="14"/>
  <c r="AA29" i="14"/>
  <c r="AB29" i="14"/>
  <c r="AC29" i="14"/>
  <c r="AD29" i="14"/>
  <c r="AE29" i="14"/>
  <c r="AF29" i="14"/>
  <c r="Z30" i="14"/>
  <c r="AA30" i="14"/>
  <c r="AB30" i="14"/>
  <c r="AC30" i="14"/>
  <c r="AD30" i="14"/>
  <c r="AE30" i="14"/>
  <c r="AF30" i="14"/>
  <c r="Z31" i="14"/>
  <c r="AA31" i="14"/>
  <c r="AB31" i="14"/>
  <c r="AC31" i="14"/>
  <c r="AD31" i="14"/>
  <c r="AE31" i="14"/>
  <c r="AF31" i="14"/>
  <c r="Z32" i="14"/>
  <c r="AA32" i="14"/>
  <c r="AB32" i="14"/>
  <c r="AC32" i="14"/>
  <c r="AD32" i="14"/>
  <c r="AE32" i="14"/>
  <c r="AF32" i="14"/>
  <c r="Z33" i="14"/>
  <c r="AA33" i="14"/>
  <c r="AB33" i="14"/>
  <c r="AC33" i="14"/>
  <c r="AD33" i="14"/>
  <c r="AE33" i="14"/>
  <c r="AF33" i="14"/>
  <c r="Z34" i="14"/>
  <c r="AA34" i="14"/>
  <c r="AB34" i="14"/>
  <c r="AC34" i="14"/>
  <c r="AD34" i="14"/>
  <c r="AE34" i="14"/>
  <c r="AF34" i="14"/>
  <c r="Z35" i="14"/>
  <c r="AA35" i="14"/>
  <c r="AB35" i="14"/>
  <c r="AC35" i="14"/>
  <c r="AD35" i="14"/>
  <c r="AE35" i="14"/>
  <c r="AF35" i="14"/>
  <c r="Z36" i="14"/>
  <c r="AA36" i="14"/>
  <c r="AB36" i="14"/>
  <c r="AC36" i="14"/>
  <c r="AD36" i="14"/>
  <c r="AE36" i="14"/>
  <c r="AF36" i="14"/>
  <c r="AF4" i="14"/>
  <c r="AE4" i="14"/>
  <c r="AD4" i="14"/>
  <c r="AC4" i="14"/>
  <c r="AB4" i="14"/>
  <c r="AA4" i="14"/>
  <c r="Z4" i="14"/>
  <c r="AG14" i="13"/>
  <c r="AG13" i="13"/>
  <c r="AG11" i="13"/>
  <c r="AG6" i="13"/>
  <c r="AG5" i="13" l="1"/>
  <c r="AG4" i="13"/>
  <c r="AG7" i="13"/>
  <c r="AG8" i="13"/>
  <c r="AG9" i="13"/>
  <c r="AG10" i="13"/>
  <c r="AG12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Z5" i="13"/>
  <c r="AA5" i="13"/>
  <c r="AB5" i="13"/>
  <c r="AC5" i="13"/>
  <c r="AD5" i="13"/>
  <c r="AE5" i="13"/>
  <c r="AF5" i="13"/>
  <c r="Z6" i="13"/>
  <c r="AA6" i="13"/>
  <c r="AB6" i="13"/>
  <c r="AC6" i="13"/>
  <c r="AD6" i="13"/>
  <c r="AE6" i="13"/>
  <c r="AF6" i="13"/>
  <c r="Z7" i="13"/>
  <c r="AA7" i="13"/>
  <c r="AB7" i="13"/>
  <c r="AC7" i="13"/>
  <c r="AD7" i="13"/>
  <c r="AE7" i="13"/>
  <c r="AF7" i="13"/>
  <c r="Z8" i="13"/>
  <c r="AA8" i="13"/>
  <c r="AB8" i="13"/>
  <c r="AC8" i="13"/>
  <c r="AD8" i="13"/>
  <c r="AE8" i="13"/>
  <c r="AF8" i="13"/>
  <c r="Z9" i="13"/>
  <c r="AA9" i="13"/>
  <c r="AB9" i="13"/>
  <c r="AC9" i="13"/>
  <c r="AD9" i="13"/>
  <c r="AE9" i="13"/>
  <c r="AF9" i="13"/>
  <c r="Z10" i="13"/>
  <c r="AA10" i="13"/>
  <c r="AB10" i="13"/>
  <c r="AC10" i="13"/>
  <c r="AD10" i="13"/>
  <c r="AE10" i="13"/>
  <c r="AF10" i="13"/>
  <c r="Z11" i="13"/>
  <c r="AA11" i="13"/>
  <c r="AB11" i="13"/>
  <c r="AC11" i="13"/>
  <c r="AD11" i="13"/>
  <c r="AE11" i="13"/>
  <c r="AF11" i="13"/>
  <c r="Z12" i="13"/>
  <c r="AA12" i="13"/>
  <c r="AB12" i="13"/>
  <c r="AC12" i="13"/>
  <c r="AD12" i="13"/>
  <c r="AE12" i="13"/>
  <c r="AF12" i="13"/>
  <c r="Z13" i="13"/>
  <c r="AA13" i="13"/>
  <c r="AB13" i="13"/>
  <c r="AC13" i="13"/>
  <c r="AD13" i="13"/>
  <c r="AE13" i="13"/>
  <c r="AF13" i="13"/>
  <c r="Z14" i="13"/>
  <c r="AA14" i="13"/>
  <c r="AB14" i="13"/>
  <c r="AC14" i="13"/>
  <c r="AD14" i="13"/>
  <c r="AE14" i="13"/>
  <c r="AF14" i="13"/>
  <c r="Z15" i="13"/>
  <c r="AA15" i="13"/>
  <c r="AB15" i="13"/>
  <c r="AC15" i="13"/>
  <c r="AD15" i="13"/>
  <c r="AE15" i="13"/>
  <c r="AF15" i="13"/>
  <c r="Z16" i="13"/>
  <c r="AA16" i="13"/>
  <c r="AB16" i="13"/>
  <c r="AC16" i="13"/>
  <c r="AD16" i="13"/>
  <c r="AE16" i="13"/>
  <c r="AF16" i="13"/>
  <c r="Z17" i="13"/>
  <c r="AA17" i="13"/>
  <c r="AB17" i="13"/>
  <c r="AC17" i="13"/>
  <c r="AD17" i="13"/>
  <c r="AE17" i="13"/>
  <c r="AF17" i="13"/>
  <c r="Z18" i="13"/>
  <c r="AA18" i="13"/>
  <c r="AB18" i="13"/>
  <c r="AC18" i="13"/>
  <c r="AD18" i="13"/>
  <c r="AE18" i="13"/>
  <c r="AF18" i="13"/>
  <c r="Z19" i="13"/>
  <c r="AA19" i="13"/>
  <c r="AB19" i="13"/>
  <c r="AC19" i="13"/>
  <c r="AD19" i="13"/>
  <c r="AE19" i="13"/>
  <c r="AF19" i="13"/>
  <c r="Z20" i="13"/>
  <c r="AA20" i="13"/>
  <c r="AB20" i="13"/>
  <c r="AC20" i="13"/>
  <c r="AD20" i="13"/>
  <c r="AE20" i="13"/>
  <c r="AF20" i="13"/>
  <c r="Z21" i="13"/>
  <c r="AA21" i="13"/>
  <c r="AB21" i="13"/>
  <c r="AC21" i="13"/>
  <c r="AD21" i="13"/>
  <c r="AE21" i="13"/>
  <c r="AF21" i="13"/>
  <c r="Z22" i="13"/>
  <c r="AA22" i="13"/>
  <c r="AB22" i="13"/>
  <c r="AC22" i="13"/>
  <c r="AD22" i="13"/>
  <c r="AE22" i="13"/>
  <c r="AF22" i="13"/>
  <c r="Z23" i="13"/>
  <c r="AA23" i="13"/>
  <c r="AB23" i="13"/>
  <c r="AC23" i="13"/>
  <c r="AD23" i="13"/>
  <c r="AE23" i="13"/>
  <c r="AF23" i="13"/>
  <c r="Z24" i="13"/>
  <c r="AA24" i="13"/>
  <c r="AB24" i="13"/>
  <c r="AC24" i="13"/>
  <c r="AD24" i="13"/>
  <c r="AE24" i="13"/>
  <c r="AF24" i="13"/>
  <c r="Z25" i="13"/>
  <c r="AA25" i="13"/>
  <c r="AB25" i="13"/>
  <c r="AC25" i="13"/>
  <c r="AD25" i="13"/>
  <c r="AE25" i="13"/>
  <c r="AF25" i="13"/>
  <c r="Z26" i="13"/>
  <c r="AA26" i="13"/>
  <c r="AB26" i="13"/>
  <c r="AC26" i="13"/>
  <c r="AD26" i="13"/>
  <c r="AE26" i="13"/>
  <c r="AF26" i="13"/>
  <c r="Z27" i="13"/>
  <c r="AA27" i="13"/>
  <c r="AB27" i="13"/>
  <c r="AC27" i="13"/>
  <c r="AD27" i="13"/>
  <c r="AE27" i="13"/>
  <c r="AF27" i="13"/>
  <c r="Z28" i="13"/>
  <c r="AA28" i="13"/>
  <c r="AB28" i="13"/>
  <c r="AC28" i="13"/>
  <c r="AD28" i="13"/>
  <c r="AE28" i="13"/>
  <c r="AF28" i="13"/>
  <c r="Z29" i="13"/>
  <c r="AA29" i="13"/>
  <c r="AB29" i="13"/>
  <c r="AC29" i="13"/>
  <c r="AD29" i="13"/>
  <c r="AE29" i="13"/>
  <c r="AF29" i="13"/>
  <c r="Z30" i="13"/>
  <c r="AA30" i="13"/>
  <c r="AB30" i="13"/>
  <c r="AC30" i="13"/>
  <c r="AD30" i="13"/>
  <c r="AE30" i="13"/>
  <c r="AF30" i="13"/>
  <c r="Z31" i="13"/>
  <c r="AA31" i="13"/>
  <c r="AB31" i="13"/>
  <c r="AC31" i="13"/>
  <c r="AD31" i="13"/>
  <c r="AE31" i="13"/>
  <c r="AF31" i="13"/>
  <c r="Z32" i="13"/>
  <c r="AA32" i="13"/>
  <c r="AB32" i="13"/>
  <c r="AC32" i="13"/>
  <c r="AD32" i="13"/>
  <c r="AE32" i="13"/>
  <c r="AF32" i="13"/>
  <c r="Z33" i="13"/>
  <c r="AA33" i="13"/>
  <c r="AB33" i="13"/>
  <c r="AC33" i="13"/>
  <c r="AD33" i="13"/>
  <c r="AE33" i="13"/>
  <c r="AF33" i="13"/>
  <c r="Z34" i="13"/>
  <c r="AA34" i="13"/>
  <c r="AB34" i="13"/>
  <c r="AC34" i="13"/>
  <c r="AD34" i="13"/>
  <c r="AE34" i="13"/>
  <c r="AF34" i="13"/>
  <c r="AF4" i="13"/>
  <c r="AE4" i="13"/>
  <c r="AD4" i="13"/>
  <c r="AC4" i="13"/>
  <c r="AB4" i="13"/>
  <c r="AA4" i="13"/>
  <c r="Z4" i="13"/>
  <c r="U7" i="10"/>
  <c r="U6" i="10"/>
  <c r="U5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8" i="10"/>
  <c r="U9" i="10"/>
  <c r="U10" i="10"/>
  <c r="Q5" i="10"/>
  <c r="R5" i="10"/>
  <c r="S5" i="10"/>
  <c r="T5" i="10"/>
  <c r="Q6" i="10"/>
  <c r="R6" i="10"/>
  <c r="S6" i="10"/>
  <c r="T6" i="10"/>
  <c r="Q7" i="10"/>
  <c r="R7" i="10"/>
  <c r="S7" i="10"/>
  <c r="T7" i="10"/>
  <c r="Q8" i="10"/>
  <c r="R8" i="10"/>
  <c r="S8" i="10"/>
  <c r="T8" i="10"/>
  <c r="Q9" i="10"/>
  <c r="R9" i="10"/>
  <c r="S9" i="10"/>
  <c r="T9" i="10"/>
  <c r="Q10" i="10"/>
  <c r="R10" i="10"/>
  <c r="S10" i="10"/>
  <c r="T10" i="10"/>
  <c r="Q11" i="10"/>
  <c r="R11" i="10"/>
  <c r="S11" i="10"/>
  <c r="T11" i="10"/>
  <c r="Q12" i="10"/>
  <c r="R12" i="10"/>
  <c r="S12" i="10"/>
  <c r="T12" i="10"/>
  <c r="Q13" i="10"/>
  <c r="R13" i="10"/>
  <c r="S13" i="10"/>
  <c r="T13" i="10"/>
  <c r="Q14" i="10"/>
  <c r="R14" i="10"/>
  <c r="S14" i="10"/>
  <c r="T14" i="10"/>
  <c r="Q15" i="10"/>
  <c r="R15" i="10"/>
  <c r="S15" i="10"/>
  <c r="T15" i="10"/>
  <c r="Q16" i="10"/>
  <c r="R16" i="10"/>
  <c r="S16" i="10"/>
  <c r="T16" i="10"/>
  <c r="Q17" i="10"/>
  <c r="R17" i="10"/>
  <c r="S17" i="10"/>
  <c r="T17" i="10"/>
  <c r="Q18" i="10"/>
  <c r="R18" i="10"/>
  <c r="S18" i="10"/>
  <c r="T18" i="10"/>
  <c r="Q19" i="10"/>
  <c r="R19" i="10"/>
  <c r="S19" i="10"/>
  <c r="T19" i="10"/>
  <c r="Q20" i="10"/>
  <c r="R20" i="10"/>
  <c r="S20" i="10"/>
  <c r="T20" i="10"/>
  <c r="Q21" i="10"/>
  <c r="R21" i="10"/>
  <c r="S21" i="10"/>
  <c r="T21" i="10"/>
  <c r="Q22" i="10"/>
  <c r="R22" i="10"/>
  <c r="S22" i="10"/>
  <c r="T22" i="10"/>
  <c r="Q23" i="10"/>
  <c r="R23" i="10"/>
  <c r="S23" i="10"/>
  <c r="T23" i="10"/>
  <c r="Q24" i="10"/>
  <c r="R24" i="10"/>
  <c r="S24" i="10"/>
  <c r="T24" i="10"/>
  <c r="Q25" i="10"/>
  <c r="R25" i="10"/>
  <c r="S25" i="10"/>
  <c r="T25" i="10"/>
  <c r="Q26" i="10"/>
  <c r="R26" i="10"/>
  <c r="S26" i="10"/>
  <c r="T26" i="10"/>
  <c r="Q27" i="10"/>
  <c r="R27" i="10"/>
  <c r="S27" i="10"/>
  <c r="T27" i="10"/>
  <c r="Q28" i="10"/>
  <c r="R28" i="10"/>
  <c r="S28" i="10"/>
  <c r="T28" i="10"/>
  <c r="Q29" i="10"/>
  <c r="R29" i="10"/>
  <c r="S29" i="10"/>
  <c r="T29" i="10"/>
  <c r="Q30" i="10"/>
  <c r="R30" i="10"/>
  <c r="S30" i="10"/>
  <c r="T30" i="10"/>
  <c r="Q31" i="10"/>
  <c r="R31" i="10"/>
  <c r="S31" i="10"/>
  <c r="T31" i="10"/>
  <c r="Q32" i="10"/>
  <c r="R32" i="10"/>
  <c r="S32" i="10"/>
  <c r="T32" i="10"/>
  <c r="Q33" i="10"/>
  <c r="R33" i="10"/>
  <c r="S33" i="10"/>
  <c r="T33" i="10"/>
  <c r="Q34" i="10"/>
  <c r="R34" i="10"/>
  <c r="S34" i="10"/>
  <c r="T34" i="10"/>
  <c r="Q35" i="10"/>
  <c r="R35" i="10"/>
  <c r="S35" i="10"/>
  <c r="T35" i="10"/>
  <c r="Q36" i="10"/>
  <c r="R36" i="10"/>
  <c r="S36" i="10"/>
  <c r="T36" i="10"/>
  <c r="Q37" i="10"/>
  <c r="R37" i="10"/>
  <c r="S37" i="10"/>
  <c r="T37" i="10"/>
  <c r="Q38" i="10"/>
  <c r="R38" i="10"/>
  <c r="S38" i="10"/>
  <c r="T38" i="10"/>
  <c r="Q39" i="10"/>
  <c r="R39" i="10"/>
  <c r="S39" i="10"/>
  <c r="T39" i="10"/>
  <c r="Q40" i="10"/>
  <c r="R40" i="10"/>
  <c r="S40" i="10"/>
  <c r="T40" i="10"/>
  <c r="Q41" i="10"/>
  <c r="R41" i="10"/>
  <c r="S41" i="10"/>
  <c r="T41" i="10"/>
  <c r="Q42" i="10"/>
  <c r="R42" i="10"/>
  <c r="S42" i="10"/>
  <c r="T42" i="10"/>
  <c r="Q43" i="10"/>
  <c r="R43" i="10"/>
  <c r="S43" i="10"/>
  <c r="T43" i="10"/>
  <c r="Q44" i="10"/>
  <c r="R44" i="10"/>
  <c r="S44" i="10"/>
  <c r="T44" i="10"/>
  <c r="Q45" i="10"/>
  <c r="R45" i="10"/>
  <c r="S45" i="10"/>
  <c r="T45" i="10"/>
  <c r="Q46" i="10"/>
  <c r="R46" i="10"/>
  <c r="S46" i="10"/>
  <c r="T46" i="10"/>
  <c r="Q47" i="10"/>
  <c r="R47" i="10"/>
  <c r="S47" i="10"/>
  <c r="T47" i="10"/>
  <c r="Q48" i="10"/>
  <c r="R48" i="10"/>
  <c r="S48" i="10"/>
  <c r="T48" i="10"/>
  <c r="Q49" i="10"/>
  <c r="R49" i="10"/>
  <c r="S49" i="10"/>
  <c r="T49" i="10"/>
  <c r="Q50" i="10"/>
  <c r="R50" i="10"/>
  <c r="S50" i="10"/>
  <c r="T50" i="10"/>
  <c r="U4" i="10"/>
  <c r="T4" i="10"/>
  <c r="S4" i="10"/>
  <c r="R4" i="10"/>
  <c r="Q4" i="10"/>
  <c r="U8" i="12"/>
  <c r="U7" i="12"/>
  <c r="U6" i="12"/>
  <c r="U5" i="12"/>
  <c r="Q9" i="12"/>
  <c r="R9" i="12"/>
  <c r="U9" i="12" s="1"/>
  <c r="S9" i="12"/>
  <c r="T9" i="12"/>
  <c r="Q10" i="12"/>
  <c r="R10" i="12"/>
  <c r="S10" i="12"/>
  <c r="T10" i="12"/>
  <c r="Q11" i="12"/>
  <c r="R11" i="12"/>
  <c r="S11" i="12"/>
  <c r="T11" i="12"/>
  <c r="Q12" i="12"/>
  <c r="R12" i="12"/>
  <c r="U12" i="12" s="1"/>
  <c r="S12" i="12"/>
  <c r="T12" i="12"/>
  <c r="Q13" i="12"/>
  <c r="R13" i="12"/>
  <c r="U13" i="12" s="1"/>
  <c r="S13" i="12"/>
  <c r="T13" i="12"/>
  <c r="Q14" i="12"/>
  <c r="R14" i="12"/>
  <c r="S14" i="12"/>
  <c r="T14" i="12"/>
  <c r="Q15" i="12"/>
  <c r="R15" i="12"/>
  <c r="S15" i="12"/>
  <c r="T15" i="12"/>
  <c r="Q16" i="12"/>
  <c r="R16" i="12"/>
  <c r="U16" i="12" s="1"/>
  <c r="S16" i="12"/>
  <c r="T16" i="12"/>
  <c r="Q17" i="12"/>
  <c r="R17" i="12"/>
  <c r="U17" i="12" s="1"/>
  <c r="S17" i="12"/>
  <c r="T17" i="12"/>
  <c r="Q18" i="12"/>
  <c r="R18" i="12"/>
  <c r="S18" i="12"/>
  <c r="T18" i="12"/>
  <c r="Q19" i="12"/>
  <c r="R19" i="12"/>
  <c r="S19" i="12"/>
  <c r="T19" i="12"/>
  <c r="Q20" i="12"/>
  <c r="R20" i="12"/>
  <c r="U20" i="12" s="1"/>
  <c r="S20" i="12"/>
  <c r="T20" i="12"/>
  <c r="Q21" i="12"/>
  <c r="R21" i="12"/>
  <c r="U21" i="12" s="1"/>
  <c r="S21" i="12"/>
  <c r="T21" i="12"/>
  <c r="Q22" i="12"/>
  <c r="R22" i="12"/>
  <c r="S22" i="12"/>
  <c r="T22" i="12"/>
  <c r="Q23" i="12"/>
  <c r="R23" i="12"/>
  <c r="S23" i="12"/>
  <c r="T23" i="12"/>
  <c r="Q24" i="12"/>
  <c r="R24" i="12"/>
  <c r="U24" i="12" s="1"/>
  <c r="S24" i="12"/>
  <c r="T24" i="12"/>
  <c r="Q25" i="12"/>
  <c r="R25" i="12"/>
  <c r="U25" i="12" s="1"/>
  <c r="S25" i="12"/>
  <c r="T25" i="12"/>
  <c r="Q26" i="12"/>
  <c r="R26" i="12"/>
  <c r="S26" i="12"/>
  <c r="T26" i="12"/>
  <c r="Q27" i="12"/>
  <c r="R27" i="12"/>
  <c r="S27" i="12"/>
  <c r="T27" i="12"/>
  <c r="Q28" i="12"/>
  <c r="R28" i="12"/>
  <c r="U28" i="12" s="1"/>
  <c r="S28" i="12"/>
  <c r="T28" i="12"/>
  <c r="Q29" i="12"/>
  <c r="R29" i="12"/>
  <c r="U29" i="12" s="1"/>
  <c r="S29" i="12"/>
  <c r="T29" i="12"/>
  <c r="Q30" i="12"/>
  <c r="R30" i="12"/>
  <c r="S30" i="12"/>
  <c r="T30" i="12"/>
  <c r="Q31" i="12"/>
  <c r="R31" i="12"/>
  <c r="U31" i="12" s="1"/>
  <c r="S31" i="12"/>
  <c r="T31" i="12"/>
  <c r="Q32" i="12"/>
  <c r="R32" i="12"/>
  <c r="U32" i="12" s="1"/>
  <c r="S32" i="12"/>
  <c r="T32" i="12"/>
  <c r="Q33" i="12"/>
  <c r="R33" i="12"/>
  <c r="U33" i="12" s="1"/>
  <c r="S33" i="12"/>
  <c r="T33" i="12"/>
  <c r="Q34" i="12"/>
  <c r="R34" i="12"/>
  <c r="S34" i="12"/>
  <c r="T34" i="12"/>
  <c r="Q35" i="12"/>
  <c r="R35" i="12"/>
  <c r="S35" i="12"/>
  <c r="T35" i="12"/>
  <c r="Q36" i="12"/>
  <c r="R36" i="12"/>
  <c r="U36" i="12" s="1"/>
  <c r="S36" i="12"/>
  <c r="T36" i="12"/>
  <c r="Q37" i="12"/>
  <c r="R37" i="12"/>
  <c r="U37" i="12" s="1"/>
  <c r="S37" i="12"/>
  <c r="T37" i="12"/>
  <c r="Q38" i="12"/>
  <c r="R38" i="12"/>
  <c r="S38" i="12"/>
  <c r="T38" i="12"/>
  <c r="Q39" i="12"/>
  <c r="R39" i="12"/>
  <c r="U39" i="12" s="1"/>
  <c r="S39" i="12"/>
  <c r="T39" i="12"/>
  <c r="Q40" i="12"/>
  <c r="R40" i="12"/>
  <c r="U40" i="12" s="1"/>
  <c r="S40" i="12"/>
  <c r="T40" i="12"/>
  <c r="Q41" i="12"/>
  <c r="R41" i="12"/>
  <c r="U41" i="12" s="1"/>
  <c r="S41" i="12"/>
  <c r="T41" i="12"/>
  <c r="Q42" i="12"/>
  <c r="R42" i="12"/>
  <c r="S42" i="12"/>
  <c r="T42" i="12"/>
  <c r="Q43" i="12"/>
  <c r="R43" i="12"/>
  <c r="U43" i="12" s="1"/>
  <c r="S43" i="12"/>
  <c r="T43" i="12"/>
  <c r="Q44" i="12"/>
  <c r="R44" i="12"/>
  <c r="U44" i="12" s="1"/>
  <c r="S44" i="12"/>
  <c r="T44" i="12"/>
  <c r="Q45" i="12"/>
  <c r="R45" i="12"/>
  <c r="U45" i="12" s="1"/>
  <c r="S45" i="12"/>
  <c r="T45" i="12"/>
  <c r="Q46" i="12"/>
  <c r="R46" i="12"/>
  <c r="S46" i="12"/>
  <c r="T46" i="12"/>
  <c r="Q47" i="12"/>
  <c r="R47" i="12"/>
  <c r="U47" i="12" s="1"/>
  <c r="S47" i="12"/>
  <c r="T47" i="12"/>
  <c r="Q48" i="12"/>
  <c r="R48" i="12"/>
  <c r="U48" i="12" s="1"/>
  <c r="S48" i="12"/>
  <c r="T48" i="12"/>
  <c r="Q49" i="12"/>
  <c r="R49" i="12"/>
  <c r="U49" i="12" s="1"/>
  <c r="S49" i="12"/>
  <c r="T49" i="12"/>
  <c r="Q50" i="12"/>
  <c r="R50" i="12"/>
  <c r="S50" i="12"/>
  <c r="T50" i="12"/>
  <c r="U10" i="12"/>
  <c r="U11" i="12"/>
  <c r="U14" i="12"/>
  <c r="U15" i="12"/>
  <c r="U18" i="12"/>
  <c r="U19" i="12"/>
  <c r="U22" i="12"/>
  <c r="U23" i="12"/>
  <c r="U26" i="12"/>
  <c r="U27" i="12"/>
  <c r="U30" i="12"/>
  <c r="U34" i="12"/>
  <c r="U35" i="12"/>
  <c r="U38" i="12"/>
  <c r="U42" i="12"/>
  <c r="U46" i="12"/>
  <c r="U50" i="12"/>
  <c r="U4" i="12"/>
  <c r="Q5" i="12"/>
  <c r="R5" i="12"/>
  <c r="S5" i="12"/>
  <c r="T5" i="12"/>
  <c r="Q6" i="12"/>
  <c r="R6" i="12"/>
  <c r="S6" i="12"/>
  <c r="T6" i="12"/>
  <c r="Q7" i="12"/>
  <c r="R7" i="12"/>
  <c r="S7" i="12"/>
  <c r="T7" i="12"/>
  <c r="Q8" i="12"/>
  <c r="R8" i="12"/>
  <c r="S8" i="12"/>
  <c r="T8" i="12"/>
  <c r="T4" i="12"/>
  <c r="S4" i="12"/>
  <c r="R4" i="12"/>
  <c r="Q4" i="12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4" i="9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15" i="14"/>
  <c r="Y16" i="14"/>
  <c r="Y17" i="14"/>
  <c r="Y18" i="14"/>
  <c r="Y19" i="14"/>
  <c r="Y5" i="14"/>
  <c r="Y6" i="14"/>
  <c r="Y7" i="14"/>
  <c r="Y8" i="14"/>
  <c r="Y9" i="14"/>
  <c r="Y10" i="14"/>
  <c r="Y11" i="14"/>
  <c r="Y12" i="14"/>
  <c r="Y13" i="14"/>
  <c r="Y14" i="14"/>
  <c r="Y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4" i="14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4" i="13"/>
  <c r="X5" i="13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4" i="13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4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4" i="15"/>
  <c r="Y20" i="11"/>
  <c r="Y21" i="11"/>
  <c r="Y22" i="11"/>
  <c r="X5" i="11"/>
  <c r="Y5" i="11" s="1"/>
  <c r="X6" i="11"/>
  <c r="Y6" i="11" s="1"/>
  <c r="X7" i="11"/>
  <c r="Y7" i="11" s="1"/>
  <c r="X8" i="11"/>
  <c r="X9" i="11"/>
  <c r="Y9" i="11" s="1"/>
  <c r="X10" i="11"/>
  <c r="Y10" i="11" s="1"/>
  <c r="X11" i="11"/>
  <c r="Y11" i="11" s="1"/>
  <c r="X12" i="11"/>
  <c r="X13" i="11"/>
  <c r="Y13" i="11" s="1"/>
  <c r="X14" i="11"/>
  <c r="Y14" i="11" s="1"/>
  <c r="X15" i="11"/>
  <c r="Y15" i="11" s="1"/>
  <c r="X16" i="11"/>
  <c r="X17" i="11"/>
  <c r="Y17" i="11" s="1"/>
  <c r="X18" i="11"/>
  <c r="Y18" i="11" s="1"/>
  <c r="X19" i="11"/>
  <c r="Y19" i="11" s="1"/>
  <c r="X20" i="11"/>
  <c r="X21" i="11"/>
  <c r="X22" i="11"/>
  <c r="X4" i="11"/>
  <c r="Y8" i="11"/>
  <c r="Y12" i="11"/>
  <c r="Y16" i="11"/>
  <c r="Y4" i="11"/>
  <c r="U12" i="15"/>
  <c r="U14" i="11"/>
  <c r="R5" i="9" l="1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4" i="9"/>
  <c r="U5" i="15"/>
  <c r="U6" i="15"/>
  <c r="U7" i="15"/>
  <c r="U8" i="15"/>
  <c r="U9" i="15"/>
  <c r="U10" i="15"/>
  <c r="U11" i="15"/>
  <c r="U13" i="15"/>
  <c r="U14" i="15"/>
  <c r="U15" i="15"/>
  <c r="U16" i="15"/>
  <c r="U17" i="15"/>
  <c r="U18" i="15"/>
  <c r="U19" i="15"/>
  <c r="U20" i="15"/>
  <c r="U21" i="15"/>
  <c r="U4" i="15"/>
  <c r="U5" i="11"/>
  <c r="U6" i="11"/>
  <c r="U7" i="11"/>
  <c r="U8" i="11"/>
  <c r="U9" i="11"/>
  <c r="U10" i="11"/>
  <c r="U11" i="11"/>
  <c r="U12" i="11"/>
  <c r="U13" i="11"/>
  <c r="U15" i="11"/>
  <c r="U16" i="11"/>
  <c r="U17" i="11"/>
  <c r="U18" i="11"/>
  <c r="U19" i="11"/>
  <c r="U4" i="11"/>
  <c r="U30" i="14"/>
  <c r="U31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6" i="13"/>
  <c r="U7" i="13"/>
  <c r="U8" i="13"/>
  <c r="U9" i="13"/>
  <c r="U10" i="13"/>
  <c r="U11" i="13"/>
  <c r="U12" i="13"/>
  <c r="U13" i="13"/>
  <c r="U14" i="13"/>
  <c r="U15" i="13"/>
  <c r="U5" i="13"/>
  <c r="U4" i="13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" i="10"/>
  <c r="P4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15" i="12"/>
  <c r="P16" i="12"/>
  <c r="P17" i="12"/>
  <c r="P7" i="12"/>
  <c r="P8" i="12"/>
  <c r="P9" i="12"/>
  <c r="P10" i="12"/>
  <c r="P11" i="12"/>
  <c r="P12" i="12"/>
  <c r="P13" i="12"/>
  <c r="P14" i="12"/>
  <c r="P4" i="12"/>
  <c r="P5" i="12"/>
  <c r="O6" i="12"/>
  <c r="P6" i="12" s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" i="12"/>
  <c r="O4" i="12"/>
  <c r="L5" i="10" l="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" i="10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4" i="9"/>
  <c r="L5" i="12" l="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" i="12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4" i="14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4" i="13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4" i="15"/>
  <c r="L5" i="15"/>
  <c r="L6" i="15"/>
  <c r="L7" i="15"/>
  <c r="L8" i="15"/>
  <c r="L9" i="15"/>
  <c r="L10" i="15"/>
  <c r="L11" i="15"/>
  <c r="L12" i="15"/>
  <c r="L13" i="15"/>
  <c r="L14" i="15"/>
  <c r="L4" i="15"/>
  <c r="O14" i="11"/>
  <c r="O15" i="11"/>
  <c r="O16" i="11"/>
  <c r="O17" i="11"/>
  <c r="R5" i="11"/>
  <c r="R6" i="11"/>
  <c r="R7" i="11"/>
  <c r="R8" i="11"/>
  <c r="R9" i="11"/>
  <c r="R10" i="11"/>
  <c r="R11" i="11"/>
  <c r="R12" i="11"/>
  <c r="R13" i="11"/>
  <c r="R14" i="11"/>
  <c r="R15" i="11"/>
  <c r="R16" i="11"/>
  <c r="R4" i="11"/>
  <c r="O5" i="11"/>
  <c r="O6" i="11"/>
  <c r="O7" i="11"/>
  <c r="O8" i="11"/>
  <c r="O9" i="11"/>
  <c r="O10" i="11"/>
  <c r="O11" i="11"/>
  <c r="O12" i="11"/>
  <c r="O13" i="11"/>
  <c r="O4" i="11"/>
  <c r="L5" i="11"/>
  <c r="L6" i="11"/>
  <c r="L7" i="11"/>
  <c r="L8" i="11"/>
  <c r="L9" i="11"/>
  <c r="L10" i="11"/>
  <c r="L11" i="11"/>
  <c r="L12" i="11"/>
  <c r="L13" i="11"/>
  <c r="L4" i="11"/>
  <c r="E5" i="9" l="1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4" i="9"/>
  <c r="I34" i="10"/>
  <c r="E34" i="10"/>
  <c r="I33" i="10"/>
  <c r="E33" i="10"/>
  <c r="I32" i="10"/>
  <c r="E32" i="10"/>
  <c r="I31" i="10"/>
  <c r="E31" i="10"/>
  <c r="I30" i="10"/>
  <c r="E30" i="10"/>
  <c r="I29" i="10"/>
  <c r="E29" i="10"/>
  <c r="I28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E11" i="10"/>
  <c r="I10" i="10"/>
  <c r="E10" i="10"/>
  <c r="I9" i="10"/>
  <c r="E9" i="10"/>
  <c r="I8" i="10"/>
  <c r="E8" i="10"/>
  <c r="I7" i="10"/>
  <c r="E7" i="10"/>
  <c r="I6" i="10"/>
  <c r="E6" i="10"/>
  <c r="I5" i="10"/>
  <c r="E5" i="10"/>
  <c r="I4" i="10"/>
  <c r="E4" i="10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4" i="12"/>
  <c r="E8" i="15"/>
  <c r="E7" i="15"/>
  <c r="E6" i="15"/>
  <c r="E5" i="15"/>
  <c r="E4" i="15"/>
  <c r="E6" i="14"/>
  <c r="E5" i="14"/>
  <c r="E4" i="14"/>
  <c r="E6" i="13"/>
  <c r="E5" i="13"/>
  <c r="E4" i="13"/>
  <c r="E9" i="12"/>
  <c r="E8" i="12"/>
  <c r="E7" i="12"/>
  <c r="E6" i="12"/>
  <c r="E5" i="12"/>
  <c r="E4" i="12"/>
  <c r="E8" i="11"/>
  <c r="E7" i="11"/>
  <c r="E6" i="11"/>
  <c r="E5" i="11"/>
  <c r="E4" i="11"/>
</calcChain>
</file>

<file path=xl/sharedStrings.xml><?xml version="1.0" encoding="utf-8"?>
<sst xmlns="http://schemas.openxmlformats.org/spreadsheetml/2006/main" count="486" uniqueCount="221">
  <si>
    <t>ФИО пилота</t>
  </si>
  <si>
    <t>№</t>
  </si>
  <si>
    <t>"Эх, дороги"</t>
  </si>
  <si>
    <t>место</t>
  </si>
  <si>
    <t>очки</t>
  </si>
  <si>
    <t>очки с коэф.</t>
  </si>
  <si>
    <t>Этап</t>
  </si>
  <si>
    <t>ФИО штурмана</t>
  </si>
  <si>
    <t>Ходько Василий</t>
  </si>
  <si>
    <t>Казаринов Александр</t>
  </si>
  <si>
    <t>Тюрин Сергей</t>
  </si>
  <si>
    <t>Охотников Дмитрий</t>
  </si>
  <si>
    <t>Макаров Леонид</t>
  </si>
  <si>
    <t xml:space="preserve">очки </t>
  </si>
  <si>
    <t>"Ночь ХЗ"</t>
  </si>
  <si>
    <t>Волков Денис</t>
  </si>
  <si>
    <t>Макаров Руслан</t>
  </si>
  <si>
    <t>Морозов Евгений</t>
  </si>
  <si>
    <t>Итого</t>
  </si>
  <si>
    <t>Кашапов Толгат</t>
  </si>
  <si>
    <t>Кулаков Константин</t>
  </si>
  <si>
    <t>Чудинов Василий</t>
  </si>
  <si>
    <t>Шерстобитов Дмитрий</t>
  </si>
  <si>
    <t>Наумов Юрий</t>
  </si>
  <si>
    <t>Пегушин Александр</t>
  </si>
  <si>
    <t>Макарова Дарья</t>
  </si>
  <si>
    <t>Алексовский Андрей</t>
  </si>
  <si>
    <t>Шамберев Сергей</t>
  </si>
  <si>
    <t>Тимофеев Александр</t>
  </si>
  <si>
    <t>Елтышев Андрей</t>
  </si>
  <si>
    <t>Галько Алексей</t>
  </si>
  <si>
    <t>Фаткулин Алексей</t>
  </si>
  <si>
    <t>Миронов Олег</t>
  </si>
  <si>
    <t>Шишкин Александр</t>
  </si>
  <si>
    <t>Саулин Александр</t>
  </si>
  <si>
    <t>Юнзель Михаил</t>
  </si>
  <si>
    <t>Ронзин Степан</t>
  </si>
  <si>
    <t>Булдаков Александр</t>
  </si>
  <si>
    <t>Михалев Алексей</t>
  </si>
  <si>
    <t>Баталов Владислав</t>
  </si>
  <si>
    <t>Оборин Андрей</t>
  </si>
  <si>
    <t>Захаров Максим</t>
  </si>
  <si>
    <t>Кетов Андрей</t>
  </si>
  <si>
    <t>Лядов Вадим</t>
  </si>
  <si>
    <t>Хозяшев Игорь</t>
  </si>
  <si>
    <t>Олехов Евгений</t>
  </si>
  <si>
    <t>Елтышев Алексей</t>
  </si>
  <si>
    <t>Тюленёв Александр</t>
  </si>
  <si>
    <t>Балуев Андрей</t>
  </si>
  <si>
    <t>Маслов Евгений</t>
  </si>
  <si>
    <t>Варов Федор</t>
  </si>
  <si>
    <t>Глухих Григорий</t>
  </si>
  <si>
    <t>Соколов Владислав</t>
  </si>
  <si>
    <t>Сотонин Сергей</t>
  </si>
  <si>
    <t>Елытшев Андрей</t>
  </si>
  <si>
    <t>Лесников Антон</t>
  </si>
  <si>
    <t>Кадебский Владислав</t>
  </si>
  <si>
    <t>Цепелев Андрей</t>
  </si>
  <si>
    <t>Зеленин Александр</t>
  </si>
  <si>
    <t>Ломаев Дмитрий</t>
  </si>
  <si>
    <t>Оборин Константин</t>
  </si>
  <si>
    <t>Коковихин Алексей</t>
  </si>
  <si>
    <t>Батраков Александр</t>
  </si>
  <si>
    <t>Ермаков Игорь</t>
  </si>
  <si>
    <t>Дробинин Виктор</t>
  </si>
  <si>
    <t>Парнюк Олег</t>
  </si>
  <si>
    <t>Частиков Глеб</t>
  </si>
  <si>
    <t>Лабукин Сергей</t>
  </si>
  <si>
    <t>Трепезаев Игорь</t>
  </si>
  <si>
    <t>Красильникова Александра</t>
  </si>
  <si>
    <t>Моисеев Максим</t>
  </si>
  <si>
    <t>Кетов Николай</t>
  </si>
  <si>
    <t>Кучев Сергей</t>
  </si>
  <si>
    <t>Казанбаев Олег</t>
  </si>
  <si>
    <t>Гречищев Виталий</t>
  </si>
  <si>
    <t>Безматерных Михаил</t>
  </si>
  <si>
    <t>Щеколдин Андрей</t>
  </si>
  <si>
    <t>Никонова Мария</t>
  </si>
  <si>
    <t>Авдюхов Александр</t>
  </si>
  <si>
    <t>Аликин Игорь</t>
  </si>
  <si>
    <t>Балуев Сергей</t>
  </si>
  <si>
    <t>Варанкин Евгений</t>
  </si>
  <si>
    <t>Саввин Александр</t>
  </si>
  <si>
    <t>Смешков Дмитрий</t>
  </si>
  <si>
    <t>Соколов Игорь</t>
  </si>
  <si>
    <t>Артемьев Вадим</t>
  </si>
  <si>
    <t>Первушин Артем</t>
  </si>
  <si>
    <t>Карпович Андрей</t>
  </si>
  <si>
    <t>Тарасова Лилия</t>
  </si>
  <si>
    <t>Коршунов Николай</t>
  </si>
  <si>
    <t>Чекалин Александр</t>
  </si>
  <si>
    <t>Сергеев Александр</t>
  </si>
  <si>
    <t>Лузин Антон</t>
  </si>
  <si>
    <t>Батраков Сергей</t>
  </si>
  <si>
    <t>Ермаков Владислав</t>
  </si>
  <si>
    <t>Бузмаков Руслан</t>
  </si>
  <si>
    <t>Агарышев Андрей</t>
  </si>
  <si>
    <t>Вахрушев Александр</t>
  </si>
  <si>
    <t>Лабукина Ольга</t>
  </si>
  <si>
    <t>Фомичев Николай</t>
  </si>
  <si>
    <t>Юсупов Ильдар</t>
  </si>
  <si>
    <t>Палкин Артем</t>
  </si>
  <si>
    <t>Митрофанов Алексей</t>
  </si>
  <si>
    <t>Коныжев Максат</t>
  </si>
  <si>
    <t>Федосеев Александр</t>
  </si>
  <si>
    <t>Гречищев Алексей</t>
  </si>
  <si>
    <t>Щеколдин Анатолий</t>
  </si>
  <si>
    <t>Цыпленков Александр</t>
  </si>
  <si>
    <t>Погосян Сергей</t>
  </si>
  <si>
    <t>Дударев Дмитрий</t>
  </si>
  <si>
    <t>Баркан Алексей</t>
  </si>
  <si>
    <t>Костылев Алексей</t>
  </si>
  <si>
    <t>Пермяков Андрей</t>
  </si>
  <si>
    <t>Глазков Константин</t>
  </si>
  <si>
    <t>Крейдер Николай</t>
  </si>
  <si>
    <t>Шкурай Алексей</t>
  </si>
  <si>
    <t>Азматов Эдуард</t>
  </si>
  <si>
    <t>Акулов Алексей</t>
  </si>
  <si>
    <t>Паршин Андрей</t>
  </si>
  <si>
    <t>Якшин Алексей</t>
  </si>
  <si>
    <t>Спиридонов Андрей</t>
  </si>
  <si>
    <t>Гофман Игорь</t>
  </si>
  <si>
    <t>Иванов Дмитрий</t>
  </si>
  <si>
    <t>Толкачев Михаил</t>
  </si>
  <si>
    <t>Денисова Майя</t>
  </si>
  <si>
    <t>"Белые ночи"</t>
  </si>
  <si>
    <t>Аникин Константин</t>
  </si>
  <si>
    <t>Белкин Александр</t>
  </si>
  <si>
    <t>Братчиков Константин</t>
  </si>
  <si>
    <t>Малков Денис</t>
  </si>
  <si>
    <t>Ташкинов Андрей</t>
  </si>
  <si>
    <t>Мартынов Александр</t>
  </si>
  <si>
    <t>"Дневной Дозор"</t>
  </si>
  <si>
    <t>ТR-RALLY</t>
  </si>
  <si>
    <t>Стамиков Павел</t>
  </si>
  <si>
    <t>Плотников Станислав</t>
  </si>
  <si>
    <t>Карпов Алексей</t>
  </si>
  <si>
    <t>Меньшиков Евгений</t>
  </si>
  <si>
    <t>Малинин Дмитрий</t>
  </si>
  <si>
    <t>Мартынова Анна</t>
  </si>
  <si>
    <t>Толмачев Денис</t>
  </si>
  <si>
    <t>Брусенцев Сергей</t>
  </si>
  <si>
    <t>Калинин Виктор</t>
  </si>
  <si>
    <t>Ручнов Сергей</t>
  </si>
  <si>
    <t>Нигматуллин Фидарис</t>
  </si>
  <si>
    <t>Бахтеев Рим</t>
  </si>
  <si>
    <t>Щербаков Александр</t>
  </si>
  <si>
    <t>Костенко Михаил</t>
  </si>
  <si>
    <t>Саитов Виталий</t>
  </si>
  <si>
    <t>Бабков Леонид</t>
  </si>
  <si>
    <t>Попов Андрей</t>
  </si>
  <si>
    <t>Кокшаров Максим</t>
  </si>
  <si>
    <t>Макаревич Михаил</t>
  </si>
  <si>
    <t>Миловидов Алексей</t>
  </si>
  <si>
    <t>Валеев Сергей</t>
  </si>
  <si>
    <t>Хлопин Павел</t>
  </si>
  <si>
    <t>Ворохов Евгений</t>
  </si>
  <si>
    <t>Горошкин Евгений</t>
  </si>
  <si>
    <t>Андросов Александр</t>
  </si>
  <si>
    <t>Яцук Константин</t>
  </si>
  <si>
    <t>Рябов Максим</t>
  </si>
  <si>
    <t>Кузнецов Андрей</t>
  </si>
  <si>
    <t>Тугумов Эльдар</t>
  </si>
  <si>
    <t>Кузнецов Дмитрий</t>
  </si>
  <si>
    <t>Белов Дмитрий</t>
  </si>
  <si>
    <t>Понягин Александр</t>
  </si>
  <si>
    <t>Оборин Игорь</t>
  </si>
  <si>
    <t>Михалев Дмитрий</t>
  </si>
  <si>
    <t>Никулин Алексей</t>
  </si>
  <si>
    <t>Булатов Григорий</t>
  </si>
  <si>
    <t>Ефремов Алексей</t>
  </si>
  <si>
    <t>Катаев Владимир</t>
  </si>
  <si>
    <t>Козицын Роман</t>
  </si>
  <si>
    <t>Тебеньков Михаил</t>
  </si>
  <si>
    <t>Шитегов Евгений</t>
  </si>
  <si>
    <t>Лагутин Александр</t>
  </si>
  <si>
    <t>Юсубов Тимур</t>
  </si>
  <si>
    <t>Шергин Денис</t>
  </si>
  <si>
    <t>Никулин Владимир</t>
  </si>
  <si>
    <t>Булатов Владимир</t>
  </si>
  <si>
    <t>Ефремов Владимир</t>
  </si>
  <si>
    <t>Подюков Антон</t>
  </si>
  <si>
    <t>Козицын Михаил</t>
  </si>
  <si>
    <t>Рябов Андрей</t>
  </si>
  <si>
    <t>"На пределе"</t>
  </si>
  <si>
    <t>Голодков Михаил</t>
  </si>
  <si>
    <t>Шипилин Александр</t>
  </si>
  <si>
    <t>Бахрин Роман</t>
  </si>
  <si>
    <t>Батин Павел</t>
  </si>
  <si>
    <t>Валков Николай</t>
  </si>
  <si>
    <t>Когай Владислав</t>
  </si>
  <si>
    <t>Муталлапов Данил</t>
  </si>
  <si>
    <t>Куксенко Сергей</t>
  </si>
  <si>
    <t>Дудин Кирилл</t>
  </si>
  <si>
    <t>Анферов Антон</t>
  </si>
  <si>
    <t>Леванов Павел</t>
  </si>
  <si>
    <t>Морозов Андрей</t>
  </si>
  <si>
    <t>Колупаев Алексей</t>
  </si>
  <si>
    <t>Гонцов Алексей</t>
  </si>
  <si>
    <t>Веснин Игорь</t>
  </si>
  <si>
    <t>Колованов Станислав</t>
  </si>
  <si>
    <t>Деменьев Сергей</t>
  </si>
  <si>
    <t>"Снежная карусель"</t>
  </si>
  <si>
    <t>Потапов Константин</t>
  </si>
  <si>
    <t>Резвых Никита</t>
  </si>
  <si>
    <t>Некрасов Сергей</t>
  </si>
  <si>
    <t>Плетнев Михаил</t>
  </si>
  <si>
    <t>Фофанов Олег</t>
  </si>
  <si>
    <t>Холкин Эдуард</t>
  </si>
  <si>
    <t>Яцук Леонид</t>
  </si>
  <si>
    <t>Эх дороги</t>
  </si>
  <si>
    <t>Ночь ХЗ</t>
  </si>
  <si>
    <t>Дневной дозор</t>
  </si>
  <si>
    <t>На пределе</t>
  </si>
  <si>
    <t>Сумма</t>
  </si>
  <si>
    <t>Марафон (3 лучших)</t>
  </si>
  <si>
    <t>Белые ночи</t>
  </si>
  <si>
    <t>Дневной Дозор</t>
  </si>
  <si>
    <t>ТрРАЛЛИ</t>
  </si>
  <si>
    <t>Снежная карусель</t>
  </si>
  <si>
    <t>Марафон (4 лучших)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</si>
</sst>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Border="1"/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6" xfId="0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" borderId="13" xfId="0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3" borderId="16" xfId="0" applyFill="1" applyBorder="1"/>
    <xf numFmtId="0" fontId="0" fillId="0" borderId="17" xfId="0" applyBorder="1"/>
    <xf numFmtId="0" fontId="0" fillId="0" borderId="20" xfId="0" applyBorder="1"/>
    <xf numFmtId="0" fontId="0" fillId="3" borderId="13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/>
    <xf numFmtId="0" fontId="0" fillId="0" borderId="9" xfId="0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Z3" sqref="Z3"/>
    </sheetView>
  </sheetViews>
  <sheetFormatPr defaultRowHeight="15" x14ac:dyDescent="0.25"/>
  <cols>
    <col min="1" max="1" width="3.85546875" customWidth="1"/>
    <col min="2" max="2" width="26.28515625" customWidth="1"/>
    <col min="3" max="5" width="7.7109375" customWidth="1"/>
    <col min="6" max="6" width="7.7109375" hidden="1" customWidth="1"/>
    <col min="7" max="25" width="7.7109375" customWidth="1"/>
  </cols>
  <sheetData>
    <row r="1" spans="1:33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28"/>
      <c r="N1" s="28"/>
      <c r="O1" s="28"/>
      <c r="P1" s="28"/>
      <c r="Q1" s="28"/>
      <c r="R1" s="28"/>
      <c r="S1" s="37"/>
      <c r="T1" s="37"/>
      <c r="U1" s="37"/>
      <c r="V1" s="43"/>
      <c r="W1" s="43"/>
      <c r="X1" s="43"/>
    </row>
    <row r="2" spans="1:33" x14ac:dyDescent="0.25">
      <c r="C2" s="77" t="s">
        <v>2</v>
      </c>
      <c r="D2" s="77"/>
      <c r="E2" s="77"/>
      <c r="F2" s="3"/>
      <c r="G2" s="77" t="s">
        <v>14</v>
      </c>
      <c r="H2" s="77"/>
      <c r="I2" s="77"/>
      <c r="J2" s="71" t="s">
        <v>125</v>
      </c>
      <c r="K2" s="72"/>
      <c r="L2" s="73"/>
      <c r="M2" s="71" t="s">
        <v>132</v>
      </c>
      <c r="N2" s="72"/>
      <c r="O2" s="73"/>
      <c r="P2" s="71" t="s">
        <v>133</v>
      </c>
      <c r="Q2" s="72"/>
      <c r="R2" s="73"/>
      <c r="S2" s="71" t="s">
        <v>184</v>
      </c>
      <c r="T2" s="72"/>
      <c r="U2" s="73"/>
      <c r="V2" s="71" t="s">
        <v>202</v>
      </c>
      <c r="W2" s="72"/>
      <c r="X2" s="73"/>
      <c r="Y2" s="52" t="s">
        <v>18</v>
      </c>
      <c r="Z2" s="74" t="s">
        <v>220</v>
      </c>
      <c r="AA2" s="75"/>
      <c r="AB2" s="75"/>
      <c r="AC2" s="75"/>
      <c r="AD2" s="75"/>
      <c r="AE2" s="75"/>
      <c r="AF2" s="75"/>
      <c r="AG2" s="76"/>
    </row>
    <row r="3" spans="1:33" ht="45" x14ac:dyDescent="0.25">
      <c r="A3" s="12" t="s">
        <v>1</v>
      </c>
      <c r="B3" s="27" t="s">
        <v>0</v>
      </c>
      <c r="C3" s="12" t="s">
        <v>3</v>
      </c>
      <c r="D3" s="12" t="s">
        <v>4</v>
      </c>
      <c r="E3" s="12" t="s">
        <v>5</v>
      </c>
      <c r="F3" s="12"/>
      <c r="G3" s="12" t="s">
        <v>3</v>
      </c>
      <c r="H3" s="12" t="s">
        <v>13</v>
      </c>
      <c r="I3" s="12" t="s">
        <v>5</v>
      </c>
      <c r="J3" s="12" t="s">
        <v>3</v>
      </c>
      <c r="K3" s="12" t="s">
        <v>13</v>
      </c>
      <c r="L3" s="12" t="s">
        <v>5</v>
      </c>
      <c r="M3" s="12" t="s">
        <v>3</v>
      </c>
      <c r="N3" s="12" t="s">
        <v>13</v>
      </c>
      <c r="O3" s="12" t="s">
        <v>5</v>
      </c>
      <c r="P3" s="12" t="s">
        <v>3</v>
      </c>
      <c r="Q3" s="12" t="s">
        <v>13</v>
      </c>
      <c r="R3" s="12" t="s">
        <v>5</v>
      </c>
      <c r="S3" s="12" t="s">
        <v>3</v>
      </c>
      <c r="T3" s="12" t="s">
        <v>13</v>
      </c>
      <c r="U3" s="12" t="s">
        <v>5</v>
      </c>
      <c r="V3" s="12" t="s">
        <v>3</v>
      </c>
      <c r="W3" s="12" t="s">
        <v>13</v>
      </c>
      <c r="X3" s="12" t="s">
        <v>5</v>
      </c>
      <c r="Y3" s="35"/>
      <c r="Z3" s="53" t="s">
        <v>210</v>
      </c>
      <c r="AA3" s="48" t="s">
        <v>211</v>
      </c>
      <c r="AB3" s="48" t="s">
        <v>216</v>
      </c>
      <c r="AC3" s="48" t="s">
        <v>217</v>
      </c>
      <c r="AD3" s="48" t="s">
        <v>218</v>
      </c>
      <c r="AE3" s="48" t="s">
        <v>213</v>
      </c>
      <c r="AF3" s="48" t="s">
        <v>219</v>
      </c>
      <c r="AG3" s="54" t="s">
        <v>18</v>
      </c>
    </row>
    <row r="4" spans="1:33" ht="15" customHeight="1" x14ac:dyDescent="0.25">
      <c r="A4" s="12">
        <v>1</v>
      </c>
      <c r="B4" s="2" t="s">
        <v>8</v>
      </c>
      <c r="C4" s="19">
        <v>5</v>
      </c>
      <c r="D4" s="18">
        <v>1</v>
      </c>
      <c r="E4" s="18">
        <f>D4*F4</f>
        <v>1.5</v>
      </c>
      <c r="F4" s="18">
        <v>1.5</v>
      </c>
      <c r="G4" s="18">
        <v>3</v>
      </c>
      <c r="H4" s="20">
        <v>30</v>
      </c>
      <c r="I4" s="20">
        <v>30</v>
      </c>
      <c r="J4" s="20">
        <v>5</v>
      </c>
      <c r="K4" s="20">
        <v>18</v>
      </c>
      <c r="L4" s="20">
        <f>K4</f>
        <v>18</v>
      </c>
      <c r="M4" s="20">
        <v>8</v>
      </c>
      <c r="N4" s="20">
        <v>1</v>
      </c>
      <c r="O4" s="20">
        <f>N4</f>
        <v>1</v>
      </c>
      <c r="P4" s="20"/>
      <c r="Q4" s="20"/>
      <c r="R4" s="20">
        <f>Q4</f>
        <v>0</v>
      </c>
      <c r="S4" s="20"/>
      <c r="T4" s="20"/>
      <c r="U4" s="20">
        <f>T4*1.5</f>
        <v>0</v>
      </c>
      <c r="V4" s="20"/>
      <c r="W4" s="20"/>
      <c r="X4" s="20">
        <f>W4</f>
        <v>0</v>
      </c>
      <c r="Y4" s="35">
        <f>E4+I4+L4+O4+R4+U4+X4</f>
        <v>50.5</v>
      </c>
      <c r="Z4" s="55">
        <f>E4</f>
        <v>1.5</v>
      </c>
      <c r="AA4" s="49">
        <f>I4</f>
        <v>30</v>
      </c>
      <c r="AB4" s="49">
        <f>L4</f>
        <v>18</v>
      </c>
      <c r="AC4" s="49">
        <f>O4</f>
        <v>1</v>
      </c>
      <c r="AD4" s="12">
        <f>R4</f>
        <v>0</v>
      </c>
      <c r="AE4" s="12">
        <f>U4</f>
        <v>0</v>
      </c>
      <c r="AF4" s="12">
        <f>X4</f>
        <v>0</v>
      </c>
      <c r="AG4" s="56">
        <f>SUM(Z4:AF4)</f>
        <v>50.5</v>
      </c>
    </row>
    <row r="5" spans="1:33" x14ac:dyDescent="0.25">
      <c r="A5" s="12">
        <v>2</v>
      </c>
      <c r="B5" s="2" t="s">
        <v>9</v>
      </c>
      <c r="C5" s="19">
        <v>4</v>
      </c>
      <c r="D5" s="18">
        <v>10</v>
      </c>
      <c r="E5" s="18">
        <f>D5*F5</f>
        <v>15</v>
      </c>
      <c r="F5" s="18">
        <v>1.5</v>
      </c>
      <c r="G5" s="18"/>
      <c r="H5" s="27"/>
      <c r="I5" s="27"/>
      <c r="J5" s="27">
        <v>1</v>
      </c>
      <c r="K5" s="27">
        <v>70</v>
      </c>
      <c r="L5" s="20">
        <f t="shared" ref="L5:L13" si="0">K5</f>
        <v>70</v>
      </c>
      <c r="M5" s="27">
        <v>8</v>
      </c>
      <c r="N5" s="27">
        <v>1</v>
      </c>
      <c r="O5" s="20">
        <f t="shared" ref="O5:O17" si="1">N5</f>
        <v>1</v>
      </c>
      <c r="P5" s="27">
        <v>1</v>
      </c>
      <c r="Q5" s="27">
        <v>70</v>
      </c>
      <c r="R5" s="20">
        <f t="shared" ref="R5:R16" si="2">Q5</f>
        <v>70</v>
      </c>
      <c r="S5" s="38">
        <v>4</v>
      </c>
      <c r="T5" s="38">
        <v>37</v>
      </c>
      <c r="U5" s="20">
        <f t="shared" ref="U5:U19" si="3">T5*1.5</f>
        <v>55.5</v>
      </c>
      <c r="V5" s="44">
        <v>7</v>
      </c>
      <c r="W5" s="44">
        <v>17</v>
      </c>
      <c r="X5" s="20">
        <f t="shared" ref="X5:X22" si="4">W5</f>
        <v>17</v>
      </c>
      <c r="Y5" s="35">
        <f t="shared" ref="Y5:Y22" si="5">E5+I5+L5+O5+R5+U5+X5</f>
        <v>228.5</v>
      </c>
      <c r="Z5" s="57">
        <f t="shared" ref="Z5:Z22" si="6">E5</f>
        <v>15</v>
      </c>
      <c r="AA5" s="12">
        <f t="shared" ref="AA5:AA22" si="7">I5</f>
        <v>0</v>
      </c>
      <c r="AB5" s="49">
        <f t="shared" ref="AB5:AB22" si="8">L5</f>
        <v>70</v>
      </c>
      <c r="AC5" s="12">
        <f t="shared" ref="AC5:AC22" si="9">O5</f>
        <v>1</v>
      </c>
      <c r="AD5" s="49">
        <f t="shared" ref="AD5:AD22" si="10">R5</f>
        <v>70</v>
      </c>
      <c r="AE5" s="49">
        <f t="shared" ref="AE5:AE22" si="11">U5</f>
        <v>55.5</v>
      </c>
      <c r="AF5" s="49">
        <f t="shared" ref="AF5:AF22" si="12">X5</f>
        <v>17</v>
      </c>
      <c r="AG5" s="56">
        <f>AB5+AD5+AE5+AF5</f>
        <v>212.5</v>
      </c>
    </row>
    <row r="6" spans="1:33" x14ac:dyDescent="0.25">
      <c r="A6" s="12">
        <v>3</v>
      </c>
      <c r="B6" s="2" t="s">
        <v>10</v>
      </c>
      <c r="C6" s="19">
        <v>3</v>
      </c>
      <c r="D6" s="18">
        <v>21</v>
      </c>
      <c r="E6" s="18">
        <f>D6*F6</f>
        <v>31.5</v>
      </c>
      <c r="F6" s="18">
        <v>1.5</v>
      </c>
      <c r="G6" s="18">
        <v>2</v>
      </c>
      <c r="H6" s="20">
        <v>43</v>
      </c>
      <c r="I6" s="20">
        <v>43</v>
      </c>
      <c r="J6" s="20">
        <v>4</v>
      </c>
      <c r="K6" s="20">
        <v>28</v>
      </c>
      <c r="L6" s="20">
        <f t="shared" si="0"/>
        <v>28</v>
      </c>
      <c r="M6" s="20">
        <v>3</v>
      </c>
      <c r="N6" s="20">
        <v>48</v>
      </c>
      <c r="O6" s="20">
        <f t="shared" si="1"/>
        <v>48</v>
      </c>
      <c r="P6" s="20">
        <v>6</v>
      </c>
      <c r="Q6" s="20">
        <v>9</v>
      </c>
      <c r="R6" s="20">
        <f t="shared" si="2"/>
        <v>9</v>
      </c>
      <c r="S6" s="20"/>
      <c r="T6" s="20"/>
      <c r="U6" s="20">
        <f t="shared" si="3"/>
        <v>0</v>
      </c>
      <c r="V6" s="20">
        <v>3</v>
      </c>
      <c r="W6" s="20">
        <v>57</v>
      </c>
      <c r="X6" s="20">
        <f t="shared" si="4"/>
        <v>57</v>
      </c>
      <c r="Y6" s="35">
        <f t="shared" si="5"/>
        <v>216.5</v>
      </c>
      <c r="Z6" s="55">
        <f t="shared" si="6"/>
        <v>31.5</v>
      </c>
      <c r="AA6" s="49">
        <f t="shared" si="7"/>
        <v>43</v>
      </c>
      <c r="AB6" s="12">
        <f t="shared" si="8"/>
        <v>28</v>
      </c>
      <c r="AC6" s="49">
        <f t="shared" si="9"/>
        <v>48</v>
      </c>
      <c r="AD6" s="12">
        <f t="shared" si="10"/>
        <v>9</v>
      </c>
      <c r="AE6" s="12">
        <f t="shared" si="11"/>
        <v>0</v>
      </c>
      <c r="AF6" s="49">
        <f t="shared" si="12"/>
        <v>57</v>
      </c>
      <c r="AG6" s="56">
        <f>Z6+AA6+AC6+AF6</f>
        <v>179.5</v>
      </c>
    </row>
    <row r="7" spans="1:33" x14ac:dyDescent="0.25">
      <c r="A7" s="12">
        <v>4</v>
      </c>
      <c r="B7" s="2" t="s">
        <v>11</v>
      </c>
      <c r="C7" s="19">
        <v>2</v>
      </c>
      <c r="D7" s="18">
        <v>34</v>
      </c>
      <c r="E7" s="18">
        <f>D7*F7</f>
        <v>51</v>
      </c>
      <c r="F7" s="18">
        <v>1.5</v>
      </c>
      <c r="G7" s="18"/>
      <c r="H7" s="27"/>
      <c r="I7" s="27"/>
      <c r="J7" s="27">
        <v>7</v>
      </c>
      <c r="K7" s="27">
        <v>1</v>
      </c>
      <c r="L7" s="20">
        <f t="shared" si="0"/>
        <v>1</v>
      </c>
      <c r="M7" s="27">
        <v>1</v>
      </c>
      <c r="N7" s="27">
        <v>80</v>
      </c>
      <c r="O7" s="20">
        <f t="shared" si="1"/>
        <v>80</v>
      </c>
      <c r="P7" s="27">
        <v>4</v>
      </c>
      <c r="Q7" s="27">
        <v>28</v>
      </c>
      <c r="R7" s="20">
        <f t="shared" si="2"/>
        <v>28</v>
      </c>
      <c r="S7" s="38">
        <v>5</v>
      </c>
      <c r="T7" s="38">
        <v>27</v>
      </c>
      <c r="U7" s="20">
        <f t="shared" si="3"/>
        <v>40.5</v>
      </c>
      <c r="V7" s="44">
        <v>4</v>
      </c>
      <c r="W7" s="44">
        <v>46</v>
      </c>
      <c r="X7" s="20">
        <f t="shared" si="4"/>
        <v>46</v>
      </c>
      <c r="Y7" s="35">
        <f t="shared" si="5"/>
        <v>246.5</v>
      </c>
      <c r="Z7" s="55">
        <f t="shared" si="6"/>
        <v>51</v>
      </c>
      <c r="AA7" s="12">
        <f t="shared" si="7"/>
        <v>0</v>
      </c>
      <c r="AB7" s="12">
        <f t="shared" si="8"/>
        <v>1</v>
      </c>
      <c r="AC7" s="49">
        <f t="shared" si="9"/>
        <v>80</v>
      </c>
      <c r="AD7" s="12">
        <f t="shared" si="10"/>
        <v>28</v>
      </c>
      <c r="AE7" s="49">
        <f t="shared" si="11"/>
        <v>40.5</v>
      </c>
      <c r="AF7" s="49">
        <f t="shared" si="12"/>
        <v>46</v>
      </c>
      <c r="AG7" s="56">
        <f>Z7+AC7+AE7+AF7</f>
        <v>217.5</v>
      </c>
    </row>
    <row r="8" spans="1:33" x14ac:dyDescent="0.25">
      <c r="A8" s="12">
        <v>5</v>
      </c>
      <c r="B8" s="2" t="s">
        <v>12</v>
      </c>
      <c r="C8" s="19">
        <v>1</v>
      </c>
      <c r="D8" s="18">
        <v>50</v>
      </c>
      <c r="E8" s="18">
        <f>D8*F8</f>
        <v>75</v>
      </c>
      <c r="F8" s="18">
        <v>1.5</v>
      </c>
      <c r="G8" s="18">
        <v>1</v>
      </c>
      <c r="H8" s="20">
        <v>60</v>
      </c>
      <c r="I8" s="20">
        <v>60</v>
      </c>
      <c r="J8" s="20">
        <v>2</v>
      </c>
      <c r="K8" s="20">
        <v>53</v>
      </c>
      <c r="L8" s="20">
        <f t="shared" si="0"/>
        <v>53</v>
      </c>
      <c r="M8" s="20">
        <v>2</v>
      </c>
      <c r="N8" s="20">
        <v>62</v>
      </c>
      <c r="O8" s="20">
        <f t="shared" si="1"/>
        <v>62</v>
      </c>
      <c r="P8" s="20">
        <v>3</v>
      </c>
      <c r="Q8" s="20">
        <v>39</v>
      </c>
      <c r="R8" s="20">
        <f t="shared" si="2"/>
        <v>39</v>
      </c>
      <c r="S8" s="20">
        <v>2</v>
      </c>
      <c r="T8" s="20">
        <v>62</v>
      </c>
      <c r="U8" s="20">
        <f t="shared" si="3"/>
        <v>93</v>
      </c>
      <c r="V8" s="20">
        <v>2</v>
      </c>
      <c r="W8" s="20">
        <v>72</v>
      </c>
      <c r="X8" s="20">
        <f t="shared" si="4"/>
        <v>72</v>
      </c>
      <c r="Y8" s="35">
        <f t="shared" si="5"/>
        <v>454</v>
      </c>
      <c r="Z8" s="55">
        <f t="shared" si="6"/>
        <v>75</v>
      </c>
      <c r="AA8" s="12">
        <f t="shared" si="7"/>
        <v>60</v>
      </c>
      <c r="AB8" s="12">
        <f t="shared" si="8"/>
        <v>53</v>
      </c>
      <c r="AC8" s="49">
        <f t="shared" si="9"/>
        <v>62</v>
      </c>
      <c r="AD8" s="12">
        <f t="shared" si="10"/>
        <v>39</v>
      </c>
      <c r="AE8" s="49">
        <f t="shared" si="11"/>
        <v>93</v>
      </c>
      <c r="AF8" s="49">
        <f t="shared" si="12"/>
        <v>72</v>
      </c>
      <c r="AG8" s="56">
        <f>Z8+AC8+AE8+AF8</f>
        <v>302</v>
      </c>
    </row>
    <row r="9" spans="1:33" x14ac:dyDescent="0.25">
      <c r="A9" s="11">
        <v>6</v>
      </c>
      <c r="B9" s="2" t="s">
        <v>15</v>
      </c>
      <c r="C9" s="19">
        <v>0</v>
      </c>
      <c r="D9" s="18">
        <v>0</v>
      </c>
      <c r="E9" s="18">
        <v>0</v>
      </c>
      <c r="F9" s="18"/>
      <c r="G9" s="13">
        <v>6</v>
      </c>
      <c r="H9" s="22">
        <v>1</v>
      </c>
      <c r="I9" s="22">
        <v>1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22"/>
      <c r="T9" s="22"/>
      <c r="U9" s="20">
        <f t="shared" si="3"/>
        <v>0</v>
      </c>
      <c r="V9" s="22"/>
      <c r="W9" s="22"/>
      <c r="X9" s="20">
        <f t="shared" si="4"/>
        <v>0</v>
      </c>
      <c r="Y9" s="35">
        <f t="shared" si="5"/>
        <v>1</v>
      </c>
      <c r="Z9" s="57">
        <f t="shared" si="6"/>
        <v>0</v>
      </c>
      <c r="AA9" s="49">
        <f t="shared" si="7"/>
        <v>1</v>
      </c>
      <c r="AB9" s="49">
        <f t="shared" si="8"/>
        <v>0</v>
      </c>
      <c r="AC9" s="49">
        <f t="shared" si="9"/>
        <v>0</v>
      </c>
      <c r="AD9" s="49">
        <f t="shared" si="10"/>
        <v>0</v>
      </c>
      <c r="AE9" s="12">
        <f t="shared" si="11"/>
        <v>0</v>
      </c>
      <c r="AF9" s="12">
        <f t="shared" si="12"/>
        <v>0</v>
      </c>
      <c r="AG9" s="56">
        <f t="shared" ref="AG9:AG22" si="13">SUM(Z9:AF9)</f>
        <v>1</v>
      </c>
    </row>
    <row r="10" spans="1:33" x14ac:dyDescent="0.25">
      <c r="A10" s="11">
        <v>7</v>
      </c>
      <c r="B10" s="2" t="s">
        <v>16</v>
      </c>
      <c r="C10" s="19">
        <v>0</v>
      </c>
      <c r="D10" s="18">
        <v>0</v>
      </c>
      <c r="E10" s="18">
        <v>0</v>
      </c>
      <c r="F10" s="18"/>
      <c r="G10" s="13">
        <v>6</v>
      </c>
      <c r="H10" s="20">
        <v>1</v>
      </c>
      <c r="I10" s="20">
        <v>1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20"/>
      <c r="T10" s="20"/>
      <c r="U10" s="20">
        <f t="shared" si="3"/>
        <v>0</v>
      </c>
      <c r="V10" s="20"/>
      <c r="W10" s="20"/>
      <c r="X10" s="20">
        <f t="shared" si="4"/>
        <v>0</v>
      </c>
      <c r="Y10" s="35">
        <f t="shared" si="5"/>
        <v>1</v>
      </c>
      <c r="Z10" s="57">
        <f t="shared" si="6"/>
        <v>0</v>
      </c>
      <c r="AA10" s="49">
        <f t="shared" si="7"/>
        <v>1</v>
      </c>
      <c r="AB10" s="49">
        <f t="shared" si="8"/>
        <v>0</v>
      </c>
      <c r="AC10" s="49">
        <f t="shared" si="9"/>
        <v>0</v>
      </c>
      <c r="AD10" s="49">
        <f t="shared" si="10"/>
        <v>0</v>
      </c>
      <c r="AE10" s="12">
        <f t="shared" si="11"/>
        <v>0</v>
      </c>
      <c r="AF10" s="12">
        <f t="shared" si="12"/>
        <v>0</v>
      </c>
      <c r="AG10" s="56">
        <f t="shared" si="13"/>
        <v>1</v>
      </c>
    </row>
    <row r="11" spans="1:33" x14ac:dyDescent="0.25">
      <c r="A11" s="11">
        <v>8</v>
      </c>
      <c r="B11" s="14" t="s">
        <v>17</v>
      </c>
      <c r="C11" s="27">
        <v>0</v>
      </c>
      <c r="D11" s="27">
        <v>0</v>
      </c>
      <c r="E11" s="27">
        <v>0</v>
      </c>
      <c r="F11" s="27"/>
      <c r="G11" s="13">
        <v>6</v>
      </c>
      <c r="H11" s="22">
        <v>1</v>
      </c>
      <c r="I11" s="22">
        <v>1</v>
      </c>
      <c r="J11" s="22"/>
      <c r="K11" s="22"/>
      <c r="L11" s="20">
        <f t="shared" si="0"/>
        <v>0</v>
      </c>
      <c r="M11" s="22"/>
      <c r="N11" s="22"/>
      <c r="O11" s="20">
        <f t="shared" si="1"/>
        <v>0</v>
      </c>
      <c r="P11" s="22"/>
      <c r="Q11" s="22"/>
      <c r="R11" s="20">
        <f t="shared" si="2"/>
        <v>0</v>
      </c>
      <c r="S11" s="22"/>
      <c r="T11" s="22"/>
      <c r="U11" s="20">
        <f t="shared" si="3"/>
        <v>0</v>
      </c>
      <c r="V11" s="22"/>
      <c r="W11" s="22"/>
      <c r="X11" s="20">
        <f t="shared" si="4"/>
        <v>0</v>
      </c>
      <c r="Y11" s="35">
        <f t="shared" si="5"/>
        <v>1</v>
      </c>
      <c r="Z11" s="57">
        <f t="shared" si="6"/>
        <v>0</v>
      </c>
      <c r="AA11" s="49">
        <f t="shared" si="7"/>
        <v>1</v>
      </c>
      <c r="AB11" s="49">
        <f t="shared" si="8"/>
        <v>0</v>
      </c>
      <c r="AC11" s="49">
        <f t="shared" si="9"/>
        <v>0</v>
      </c>
      <c r="AD11" s="49">
        <f t="shared" si="10"/>
        <v>0</v>
      </c>
      <c r="AE11" s="12">
        <f t="shared" si="11"/>
        <v>0</v>
      </c>
      <c r="AF11" s="12">
        <f t="shared" si="12"/>
        <v>0</v>
      </c>
      <c r="AG11" s="56">
        <f t="shared" si="13"/>
        <v>1</v>
      </c>
    </row>
    <row r="12" spans="1:33" x14ac:dyDescent="0.25">
      <c r="A12" s="11">
        <v>9</v>
      </c>
      <c r="B12" s="12" t="s">
        <v>146</v>
      </c>
      <c r="C12" s="27"/>
      <c r="D12" s="27"/>
      <c r="E12" s="27"/>
      <c r="F12" s="27"/>
      <c r="G12" s="27"/>
      <c r="H12" s="27"/>
      <c r="I12" s="27"/>
      <c r="J12" s="27">
        <v>3</v>
      </c>
      <c r="K12" s="27">
        <v>39</v>
      </c>
      <c r="L12" s="20">
        <f t="shared" si="0"/>
        <v>39</v>
      </c>
      <c r="M12" s="27">
        <v>8</v>
      </c>
      <c r="N12" s="27">
        <v>1</v>
      </c>
      <c r="O12" s="20">
        <f t="shared" si="1"/>
        <v>1</v>
      </c>
      <c r="P12" s="27"/>
      <c r="Q12" s="27"/>
      <c r="R12" s="20">
        <f t="shared" si="2"/>
        <v>0</v>
      </c>
      <c r="S12" s="38">
        <v>6</v>
      </c>
      <c r="T12" s="38">
        <v>17</v>
      </c>
      <c r="U12" s="20">
        <f t="shared" si="3"/>
        <v>25.5</v>
      </c>
      <c r="V12" s="44"/>
      <c r="W12" s="44"/>
      <c r="X12" s="20">
        <f t="shared" si="4"/>
        <v>0</v>
      </c>
      <c r="Y12" s="35">
        <f t="shared" si="5"/>
        <v>65.5</v>
      </c>
      <c r="Z12" s="57">
        <f t="shared" si="6"/>
        <v>0</v>
      </c>
      <c r="AA12" s="12">
        <f t="shared" si="7"/>
        <v>0</v>
      </c>
      <c r="AB12" s="49">
        <f t="shared" si="8"/>
        <v>39</v>
      </c>
      <c r="AC12" s="49">
        <f t="shared" si="9"/>
        <v>1</v>
      </c>
      <c r="AD12" s="49">
        <f t="shared" si="10"/>
        <v>0</v>
      </c>
      <c r="AE12" s="49">
        <f t="shared" si="11"/>
        <v>25.5</v>
      </c>
      <c r="AF12" s="12">
        <f t="shared" si="12"/>
        <v>0</v>
      </c>
      <c r="AG12" s="56">
        <f t="shared" si="13"/>
        <v>65.5</v>
      </c>
    </row>
    <row r="13" spans="1:33" x14ac:dyDescent="0.25">
      <c r="A13" s="11">
        <v>10</v>
      </c>
      <c r="B13" s="14" t="s">
        <v>147</v>
      </c>
      <c r="C13" s="27"/>
      <c r="D13" s="27"/>
      <c r="E13" s="27"/>
      <c r="F13" s="27"/>
      <c r="G13" s="27"/>
      <c r="H13" s="27"/>
      <c r="I13" s="27"/>
      <c r="J13" s="27">
        <v>6</v>
      </c>
      <c r="K13" s="27">
        <v>9</v>
      </c>
      <c r="L13" s="20">
        <f t="shared" si="0"/>
        <v>9</v>
      </c>
      <c r="M13" s="27"/>
      <c r="N13" s="27"/>
      <c r="O13" s="20">
        <f t="shared" si="1"/>
        <v>0</v>
      </c>
      <c r="P13" s="27"/>
      <c r="Q13" s="27"/>
      <c r="R13" s="20">
        <f t="shared" si="2"/>
        <v>0</v>
      </c>
      <c r="S13" s="38"/>
      <c r="T13" s="38"/>
      <c r="U13" s="20">
        <f t="shared" si="3"/>
        <v>0</v>
      </c>
      <c r="V13" s="44"/>
      <c r="W13" s="44"/>
      <c r="X13" s="20">
        <f t="shared" si="4"/>
        <v>0</v>
      </c>
      <c r="Y13" s="35">
        <f t="shared" si="5"/>
        <v>9</v>
      </c>
      <c r="Z13" s="57">
        <f t="shared" si="6"/>
        <v>0</v>
      </c>
      <c r="AA13" s="12">
        <f t="shared" si="7"/>
        <v>0</v>
      </c>
      <c r="AB13" s="49">
        <f t="shared" si="8"/>
        <v>9</v>
      </c>
      <c r="AC13" s="49">
        <f t="shared" si="9"/>
        <v>0</v>
      </c>
      <c r="AD13" s="49">
        <f t="shared" si="10"/>
        <v>0</v>
      </c>
      <c r="AE13" s="49">
        <f t="shared" si="11"/>
        <v>0</v>
      </c>
      <c r="AF13" s="12">
        <f t="shared" si="12"/>
        <v>0</v>
      </c>
      <c r="AG13" s="56">
        <f t="shared" si="13"/>
        <v>9</v>
      </c>
    </row>
    <row r="14" spans="1:33" x14ac:dyDescent="0.25">
      <c r="A14" s="11">
        <v>11</v>
      </c>
      <c r="B14" s="14" t="s">
        <v>151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5</v>
      </c>
      <c r="N14" s="27">
        <v>27</v>
      </c>
      <c r="O14" s="20">
        <f t="shared" si="1"/>
        <v>27</v>
      </c>
      <c r="P14" s="27">
        <v>2</v>
      </c>
      <c r="Q14" s="27">
        <v>53</v>
      </c>
      <c r="R14" s="20">
        <f t="shared" si="2"/>
        <v>53</v>
      </c>
      <c r="S14" s="12">
        <v>1</v>
      </c>
      <c r="T14" s="12">
        <v>80</v>
      </c>
      <c r="U14" s="20">
        <f t="shared" ref="U14" si="14">T14*1.5</f>
        <v>120</v>
      </c>
      <c r="V14" s="12">
        <v>1</v>
      </c>
      <c r="W14" s="12">
        <v>90</v>
      </c>
      <c r="X14" s="20">
        <f t="shared" si="4"/>
        <v>90</v>
      </c>
      <c r="Y14" s="35">
        <f t="shared" si="5"/>
        <v>290</v>
      </c>
      <c r="Z14" s="57">
        <f t="shared" si="6"/>
        <v>0</v>
      </c>
      <c r="AA14" s="12">
        <f t="shared" si="7"/>
        <v>0</v>
      </c>
      <c r="AB14" s="12">
        <f t="shared" si="8"/>
        <v>0</v>
      </c>
      <c r="AC14" s="49">
        <f t="shared" si="9"/>
        <v>27</v>
      </c>
      <c r="AD14" s="49">
        <f t="shared" si="10"/>
        <v>53</v>
      </c>
      <c r="AE14" s="49">
        <f t="shared" si="11"/>
        <v>120</v>
      </c>
      <c r="AF14" s="49">
        <f t="shared" si="12"/>
        <v>90</v>
      </c>
      <c r="AG14" s="56">
        <f t="shared" si="13"/>
        <v>290</v>
      </c>
    </row>
    <row r="15" spans="1:33" x14ac:dyDescent="0.25">
      <c r="A15" s="11">
        <v>12</v>
      </c>
      <c r="B15" s="14" t="s">
        <v>152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0">
        <f t="shared" si="1"/>
        <v>0</v>
      </c>
      <c r="P15" s="27">
        <v>5</v>
      </c>
      <c r="Q15" s="27">
        <v>18</v>
      </c>
      <c r="R15" s="20">
        <f t="shared" si="2"/>
        <v>18</v>
      </c>
      <c r="S15" s="38"/>
      <c r="T15" s="38"/>
      <c r="U15" s="20">
        <f t="shared" si="3"/>
        <v>0</v>
      </c>
      <c r="V15" s="44"/>
      <c r="W15" s="44"/>
      <c r="X15" s="20">
        <f t="shared" si="4"/>
        <v>0</v>
      </c>
      <c r="Y15" s="35">
        <f t="shared" si="5"/>
        <v>18</v>
      </c>
      <c r="Z15" s="57">
        <f t="shared" si="6"/>
        <v>0</v>
      </c>
      <c r="AA15" s="12">
        <f t="shared" si="7"/>
        <v>0</v>
      </c>
      <c r="AB15" s="12">
        <f t="shared" si="8"/>
        <v>0</v>
      </c>
      <c r="AC15" s="49">
        <f t="shared" si="9"/>
        <v>0</v>
      </c>
      <c r="AD15" s="49">
        <f t="shared" si="10"/>
        <v>18</v>
      </c>
      <c r="AE15" s="49">
        <f t="shared" si="11"/>
        <v>0</v>
      </c>
      <c r="AF15" s="49">
        <f t="shared" si="12"/>
        <v>0</v>
      </c>
      <c r="AG15" s="56">
        <f t="shared" si="13"/>
        <v>18</v>
      </c>
    </row>
    <row r="16" spans="1:33" x14ac:dyDescent="0.25">
      <c r="A16" s="11">
        <v>13</v>
      </c>
      <c r="B16" s="14" t="s">
        <v>153</v>
      </c>
      <c r="C16" s="27"/>
      <c r="D16" s="27"/>
      <c r="E16" s="27"/>
      <c r="F16" s="27"/>
      <c r="G16" s="27"/>
      <c r="H16" s="27"/>
      <c r="I16" s="27"/>
      <c r="J16" s="22"/>
      <c r="K16" s="27"/>
      <c r="L16" s="27"/>
      <c r="M16" s="27"/>
      <c r="N16" s="27"/>
      <c r="O16" s="20">
        <f t="shared" si="1"/>
        <v>0</v>
      </c>
      <c r="P16" s="27">
        <v>7</v>
      </c>
      <c r="Q16" s="27">
        <v>1</v>
      </c>
      <c r="R16" s="20">
        <f t="shared" si="2"/>
        <v>1</v>
      </c>
      <c r="S16" s="38">
        <v>8</v>
      </c>
      <c r="T16" s="38">
        <v>1</v>
      </c>
      <c r="U16" s="20">
        <f t="shared" si="3"/>
        <v>1.5</v>
      </c>
      <c r="V16" s="44">
        <v>6</v>
      </c>
      <c r="W16" s="44">
        <v>25</v>
      </c>
      <c r="X16" s="20">
        <f t="shared" si="4"/>
        <v>25</v>
      </c>
      <c r="Y16" s="35">
        <f t="shared" si="5"/>
        <v>27.5</v>
      </c>
      <c r="Z16" s="57">
        <f t="shared" si="6"/>
        <v>0</v>
      </c>
      <c r="AA16" s="12">
        <f t="shared" si="7"/>
        <v>0</v>
      </c>
      <c r="AB16" s="12">
        <f t="shared" si="8"/>
        <v>0</v>
      </c>
      <c r="AC16" s="49">
        <f t="shared" si="9"/>
        <v>0</v>
      </c>
      <c r="AD16" s="49">
        <f t="shared" si="10"/>
        <v>1</v>
      </c>
      <c r="AE16" s="49">
        <f t="shared" si="11"/>
        <v>1.5</v>
      </c>
      <c r="AF16" s="49">
        <f t="shared" si="12"/>
        <v>25</v>
      </c>
      <c r="AG16" s="56">
        <f t="shared" si="13"/>
        <v>27.5</v>
      </c>
    </row>
    <row r="17" spans="1:33" x14ac:dyDescent="0.25">
      <c r="A17" s="11">
        <v>14</v>
      </c>
      <c r="B17" s="14" t="s">
        <v>161</v>
      </c>
      <c r="C17" s="27"/>
      <c r="D17" s="27"/>
      <c r="E17" s="27"/>
      <c r="F17" s="27"/>
      <c r="G17" s="27"/>
      <c r="H17" s="27"/>
      <c r="I17" s="27"/>
      <c r="J17" s="22"/>
      <c r="K17" s="27"/>
      <c r="L17" s="27"/>
      <c r="M17" s="27">
        <v>4</v>
      </c>
      <c r="N17" s="27">
        <v>37</v>
      </c>
      <c r="O17" s="20">
        <f t="shared" si="1"/>
        <v>37</v>
      </c>
      <c r="P17" s="27"/>
      <c r="Q17" s="27"/>
      <c r="R17" s="27"/>
      <c r="S17" s="38"/>
      <c r="T17" s="38"/>
      <c r="U17" s="20">
        <f t="shared" si="3"/>
        <v>0</v>
      </c>
      <c r="V17" s="44"/>
      <c r="W17" s="44"/>
      <c r="X17" s="20">
        <f t="shared" si="4"/>
        <v>0</v>
      </c>
      <c r="Y17" s="35">
        <f t="shared" si="5"/>
        <v>37</v>
      </c>
      <c r="Z17" s="57">
        <f t="shared" si="6"/>
        <v>0</v>
      </c>
      <c r="AA17" s="12">
        <f t="shared" si="7"/>
        <v>0</v>
      </c>
      <c r="AB17" s="12">
        <f t="shared" si="8"/>
        <v>0</v>
      </c>
      <c r="AC17" s="49">
        <f t="shared" si="9"/>
        <v>37</v>
      </c>
      <c r="AD17" s="49">
        <f t="shared" si="10"/>
        <v>0</v>
      </c>
      <c r="AE17" s="49">
        <f t="shared" si="11"/>
        <v>0</v>
      </c>
      <c r="AF17" s="49">
        <f t="shared" si="12"/>
        <v>0</v>
      </c>
      <c r="AG17" s="56">
        <f t="shared" si="13"/>
        <v>37</v>
      </c>
    </row>
    <row r="18" spans="1:33" x14ac:dyDescent="0.25">
      <c r="A18" s="11">
        <v>15</v>
      </c>
      <c r="B18" s="14" t="s">
        <v>193</v>
      </c>
      <c r="C18" s="12"/>
      <c r="D18" s="12"/>
      <c r="E18" s="12"/>
      <c r="F18" s="12"/>
      <c r="G18" s="12"/>
      <c r="H18" s="12"/>
      <c r="I18" s="12"/>
      <c r="J18" s="22"/>
      <c r="K18" s="12"/>
      <c r="L18" s="12"/>
      <c r="M18" s="12"/>
      <c r="N18" s="12"/>
      <c r="O18" s="12"/>
      <c r="P18" s="12"/>
      <c r="Q18" s="12"/>
      <c r="R18" s="12"/>
      <c r="S18" s="12">
        <v>3</v>
      </c>
      <c r="T18" s="12">
        <v>48</v>
      </c>
      <c r="U18" s="20">
        <f t="shared" si="3"/>
        <v>72</v>
      </c>
      <c r="V18" s="12"/>
      <c r="W18" s="12"/>
      <c r="X18" s="20">
        <f t="shared" si="4"/>
        <v>0</v>
      </c>
      <c r="Y18" s="35">
        <f t="shared" si="5"/>
        <v>72</v>
      </c>
      <c r="Z18" s="57">
        <f t="shared" si="6"/>
        <v>0</v>
      </c>
      <c r="AA18" s="12">
        <f t="shared" si="7"/>
        <v>0</v>
      </c>
      <c r="AB18" s="12">
        <f t="shared" si="8"/>
        <v>0</v>
      </c>
      <c r="AC18" s="49">
        <f t="shared" si="9"/>
        <v>0</v>
      </c>
      <c r="AD18" s="49">
        <f t="shared" si="10"/>
        <v>0</v>
      </c>
      <c r="AE18" s="49">
        <f t="shared" si="11"/>
        <v>72</v>
      </c>
      <c r="AF18" s="49">
        <f t="shared" si="12"/>
        <v>0</v>
      </c>
      <c r="AG18" s="56">
        <f t="shared" si="13"/>
        <v>72</v>
      </c>
    </row>
    <row r="19" spans="1:33" x14ac:dyDescent="0.25">
      <c r="A19" s="11">
        <v>16</v>
      </c>
      <c r="B19" s="14" t="s">
        <v>194</v>
      </c>
      <c r="C19" s="12"/>
      <c r="D19" s="12"/>
      <c r="E19" s="12"/>
      <c r="F19" s="12"/>
      <c r="G19" s="12"/>
      <c r="H19" s="12"/>
      <c r="I19" s="12"/>
      <c r="J19" s="22"/>
      <c r="K19" s="12"/>
      <c r="L19" s="12"/>
      <c r="M19" s="12"/>
      <c r="N19" s="12"/>
      <c r="O19" s="12"/>
      <c r="P19" s="12"/>
      <c r="Q19" s="12"/>
      <c r="R19" s="12"/>
      <c r="S19" s="12">
        <v>8</v>
      </c>
      <c r="T19" s="12">
        <v>1</v>
      </c>
      <c r="U19" s="20">
        <f t="shared" si="3"/>
        <v>1.5</v>
      </c>
      <c r="V19" s="12"/>
      <c r="W19" s="12"/>
      <c r="X19" s="20">
        <f t="shared" si="4"/>
        <v>0</v>
      </c>
      <c r="Y19" s="35">
        <f t="shared" si="5"/>
        <v>1.5</v>
      </c>
      <c r="Z19" s="57">
        <f t="shared" si="6"/>
        <v>0</v>
      </c>
      <c r="AA19" s="12">
        <f t="shared" si="7"/>
        <v>0</v>
      </c>
      <c r="AB19" s="12">
        <f t="shared" si="8"/>
        <v>0</v>
      </c>
      <c r="AC19" s="49">
        <f t="shared" si="9"/>
        <v>0</v>
      </c>
      <c r="AD19" s="49">
        <f t="shared" si="10"/>
        <v>0</v>
      </c>
      <c r="AE19" s="49">
        <f t="shared" si="11"/>
        <v>1.5</v>
      </c>
      <c r="AF19" s="49">
        <f t="shared" si="12"/>
        <v>0</v>
      </c>
      <c r="AG19" s="56">
        <f t="shared" si="13"/>
        <v>1.5</v>
      </c>
    </row>
    <row r="20" spans="1:33" x14ac:dyDescent="0.25">
      <c r="A20" s="11">
        <v>17</v>
      </c>
      <c r="B20" s="14" t="s">
        <v>30</v>
      </c>
      <c r="C20" s="12"/>
      <c r="D20" s="12"/>
      <c r="E20" s="12"/>
      <c r="F20" s="12"/>
      <c r="G20" s="12"/>
      <c r="H20" s="12"/>
      <c r="I20" s="12"/>
      <c r="J20" s="2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v>5</v>
      </c>
      <c r="W20" s="12">
        <v>35</v>
      </c>
      <c r="X20" s="20">
        <f t="shared" si="4"/>
        <v>35</v>
      </c>
      <c r="Y20" s="35">
        <f t="shared" si="5"/>
        <v>35</v>
      </c>
      <c r="Z20" s="57">
        <f t="shared" si="6"/>
        <v>0</v>
      </c>
      <c r="AA20" s="12">
        <f t="shared" si="7"/>
        <v>0</v>
      </c>
      <c r="AB20" s="12">
        <f t="shared" si="8"/>
        <v>0</v>
      </c>
      <c r="AC20" s="49">
        <f t="shared" si="9"/>
        <v>0</v>
      </c>
      <c r="AD20" s="49">
        <f t="shared" si="10"/>
        <v>0</v>
      </c>
      <c r="AE20" s="49">
        <f t="shared" si="11"/>
        <v>0</v>
      </c>
      <c r="AF20" s="49">
        <f t="shared" si="12"/>
        <v>35</v>
      </c>
      <c r="AG20" s="56">
        <f t="shared" si="13"/>
        <v>35</v>
      </c>
    </row>
    <row r="21" spans="1:33" x14ac:dyDescent="0.25">
      <c r="A21" s="11">
        <v>18</v>
      </c>
      <c r="B21" s="14" t="s">
        <v>203</v>
      </c>
      <c r="C21" s="12"/>
      <c r="D21" s="12"/>
      <c r="E21" s="12"/>
      <c r="F21" s="12"/>
      <c r="G21" s="12"/>
      <c r="H21" s="12"/>
      <c r="I21" s="12"/>
      <c r="J21" s="2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8</v>
      </c>
      <c r="W21" s="12">
        <v>9</v>
      </c>
      <c r="X21" s="20">
        <f t="shared" si="4"/>
        <v>9</v>
      </c>
      <c r="Y21" s="35">
        <f t="shared" si="5"/>
        <v>9</v>
      </c>
      <c r="Z21" s="57">
        <f t="shared" si="6"/>
        <v>0</v>
      </c>
      <c r="AA21" s="12">
        <f t="shared" si="7"/>
        <v>0</v>
      </c>
      <c r="AB21" s="12">
        <f t="shared" si="8"/>
        <v>0</v>
      </c>
      <c r="AC21" s="49">
        <f t="shared" si="9"/>
        <v>0</v>
      </c>
      <c r="AD21" s="49">
        <f t="shared" si="10"/>
        <v>0</v>
      </c>
      <c r="AE21" s="49">
        <f t="shared" si="11"/>
        <v>0</v>
      </c>
      <c r="AF21" s="49">
        <f t="shared" si="12"/>
        <v>9</v>
      </c>
      <c r="AG21" s="56">
        <f t="shared" si="13"/>
        <v>9</v>
      </c>
    </row>
    <row r="22" spans="1:33" ht="15.75" thickBot="1" x14ac:dyDescent="0.3">
      <c r="A22" s="11">
        <v>19</v>
      </c>
      <c r="B22" s="14" t="s">
        <v>28</v>
      </c>
      <c r="C22" s="12"/>
      <c r="D22" s="12"/>
      <c r="E22" s="12"/>
      <c r="F22" s="12"/>
      <c r="G22" s="12"/>
      <c r="H22" s="12"/>
      <c r="I22" s="12"/>
      <c r="J22" s="2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9</v>
      </c>
      <c r="W22" s="12">
        <v>1</v>
      </c>
      <c r="X22" s="20">
        <f t="shared" si="4"/>
        <v>1</v>
      </c>
      <c r="Y22" s="35">
        <f t="shared" si="5"/>
        <v>1</v>
      </c>
      <c r="Z22" s="58">
        <f t="shared" si="6"/>
        <v>0</v>
      </c>
      <c r="AA22" s="59">
        <f t="shared" si="7"/>
        <v>0</v>
      </c>
      <c r="AB22" s="59">
        <f t="shared" si="8"/>
        <v>0</v>
      </c>
      <c r="AC22" s="60">
        <f t="shared" si="9"/>
        <v>0</v>
      </c>
      <c r="AD22" s="60">
        <f t="shared" si="10"/>
        <v>0</v>
      </c>
      <c r="AE22" s="60">
        <f t="shared" si="11"/>
        <v>0</v>
      </c>
      <c r="AF22" s="60">
        <f t="shared" si="12"/>
        <v>1</v>
      </c>
      <c r="AG22" s="61">
        <f t="shared" si="13"/>
        <v>1</v>
      </c>
    </row>
    <row r="23" spans="1:33" x14ac:dyDescent="0.25">
      <c r="J23" s="3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33" x14ac:dyDescent="0.2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33" x14ac:dyDescent="0.2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33" x14ac:dyDescent="0.2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33" x14ac:dyDescent="0.2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3" x14ac:dyDescent="0.2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3" x14ac:dyDescent="0.2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3" x14ac:dyDescent="0.2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3" x14ac:dyDescent="0.25"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3" x14ac:dyDescent="0.25"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0:25" x14ac:dyDescent="0.25"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mergeCells count="9">
    <mergeCell ref="C1:I1"/>
    <mergeCell ref="J2:L2"/>
    <mergeCell ref="M2:O2"/>
    <mergeCell ref="Z2:AG2"/>
    <mergeCell ref="V2:X2"/>
    <mergeCell ref="S2:U2"/>
    <mergeCell ref="P2:R2"/>
    <mergeCell ref="G2:I2"/>
    <mergeCell ref="C2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D7" sqref="AD7"/>
    </sheetView>
  </sheetViews>
  <sheetFormatPr defaultRowHeight="15" x14ac:dyDescent="0.25"/>
  <cols>
    <col min="1" max="1" width="3.85546875" customWidth="1"/>
    <col min="2" max="2" width="24.7109375" customWidth="1"/>
    <col min="3" max="4" width="7.7109375" customWidth="1"/>
    <col min="5" max="5" width="9" customWidth="1"/>
    <col min="6" max="6" width="7.7109375" hidden="1" customWidth="1"/>
    <col min="7" max="25" width="7.7109375" customWidth="1"/>
    <col min="26" max="32" width="10.7109375" style="47" customWidth="1"/>
  </cols>
  <sheetData>
    <row r="1" spans="1:33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28"/>
      <c r="N1" s="28"/>
      <c r="O1" s="28"/>
      <c r="P1" s="28"/>
      <c r="Q1" s="28"/>
      <c r="R1" s="28"/>
      <c r="S1" s="37"/>
      <c r="T1" s="37"/>
      <c r="U1" s="37"/>
      <c r="V1" s="43"/>
      <c r="W1" s="43"/>
      <c r="X1" s="43"/>
    </row>
    <row r="2" spans="1:33" x14ac:dyDescent="0.25">
      <c r="C2" s="77" t="s">
        <v>2</v>
      </c>
      <c r="D2" s="77"/>
      <c r="E2" s="77"/>
      <c r="F2" s="3"/>
      <c r="G2" s="77" t="s">
        <v>14</v>
      </c>
      <c r="H2" s="77"/>
      <c r="I2" s="77"/>
      <c r="J2" s="71" t="s">
        <v>125</v>
      </c>
      <c r="K2" s="72"/>
      <c r="L2" s="73"/>
      <c r="M2" s="71" t="s">
        <v>132</v>
      </c>
      <c r="N2" s="72"/>
      <c r="O2" s="73"/>
      <c r="P2" s="71" t="s">
        <v>133</v>
      </c>
      <c r="Q2" s="72"/>
      <c r="R2" s="73"/>
      <c r="S2" s="71" t="s">
        <v>184</v>
      </c>
      <c r="T2" s="72"/>
      <c r="U2" s="73"/>
      <c r="V2" s="71" t="s">
        <v>202</v>
      </c>
      <c r="W2" s="72"/>
      <c r="X2" s="73"/>
      <c r="Y2" s="52" t="s">
        <v>18</v>
      </c>
      <c r="Z2" s="78" t="s">
        <v>220</v>
      </c>
      <c r="AA2" s="79"/>
      <c r="AB2" s="79"/>
      <c r="AC2" s="79"/>
      <c r="AD2" s="79"/>
      <c r="AE2" s="79"/>
      <c r="AF2" s="79"/>
      <c r="AG2" s="62"/>
    </row>
    <row r="3" spans="1:33" ht="30" x14ac:dyDescent="0.25">
      <c r="A3" t="s">
        <v>1</v>
      </c>
      <c r="B3" s="27" t="s">
        <v>0</v>
      </c>
      <c r="C3" s="12" t="s">
        <v>3</v>
      </c>
      <c r="D3" s="12" t="s">
        <v>4</v>
      </c>
      <c r="E3" s="12" t="s">
        <v>5</v>
      </c>
      <c r="F3" s="12"/>
      <c r="G3" s="12" t="s">
        <v>3</v>
      </c>
      <c r="H3" s="12" t="s">
        <v>13</v>
      </c>
      <c r="I3" s="12" t="s">
        <v>5</v>
      </c>
      <c r="J3" s="12" t="s">
        <v>3</v>
      </c>
      <c r="K3" s="12" t="s">
        <v>13</v>
      </c>
      <c r="L3" s="12" t="s">
        <v>5</v>
      </c>
      <c r="M3" s="12" t="s">
        <v>3</v>
      </c>
      <c r="N3" s="12" t="s">
        <v>13</v>
      </c>
      <c r="O3" s="12" t="s">
        <v>5</v>
      </c>
      <c r="P3" s="12" t="s">
        <v>3</v>
      </c>
      <c r="Q3" s="12" t="s">
        <v>13</v>
      </c>
      <c r="R3" s="12" t="s">
        <v>5</v>
      </c>
      <c r="S3" s="12" t="s">
        <v>3</v>
      </c>
      <c r="T3" s="12" t="s">
        <v>13</v>
      </c>
      <c r="U3" s="12" t="s">
        <v>5</v>
      </c>
      <c r="V3" s="12" t="s">
        <v>3</v>
      </c>
      <c r="W3" s="12" t="s">
        <v>13</v>
      </c>
      <c r="X3" s="12" t="s">
        <v>5</v>
      </c>
      <c r="Y3" s="35"/>
      <c r="Z3" s="53" t="s">
        <v>210</v>
      </c>
      <c r="AA3" s="48" t="s">
        <v>211</v>
      </c>
      <c r="AB3" s="48" t="s">
        <v>216</v>
      </c>
      <c r="AC3" s="48" t="s">
        <v>217</v>
      </c>
      <c r="AD3" s="48" t="s">
        <v>218</v>
      </c>
      <c r="AE3" s="48" t="s">
        <v>213</v>
      </c>
      <c r="AF3" s="48" t="s">
        <v>219</v>
      </c>
      <c r="AG3" s="54" t="s">
        <v>18</v>
      </c>
    </row>
    <row r="4" spans="1:33" ht="15" customHeight="1" x14ac:dyDescent="0.25">
      <c r="A4" s="35">
        <v>1</v>
      </c>
      <c r="B4" s="2" t="s">
        <v>27</v>
      </c>
      <c r="C4" s="19">
        <v>2</v>
      </c>
      <c r="D4" s="18">
        <v>34</v>
      </c>
      <c r="E4" s="18">
        <f>D4*F4</f>
        <v>51</v>
      </c>
      <c r="F4" s="18">
        <v>1.5</v>
      </c>
      <c r="G4" s="18">
        <v>8</v>
      </c>
      <c r="H4" s="20">
        <v>9</v>
      </c>
      <c r="I4" s="20">
        <v>9</v>
      </c>
      <c r="J4" s="20">
        <v>2</v>
      </c>
      <c r="K4" s="20">
        <v>86</v>
      </c>
      <c r="L4" s="20">
        <f>K4</f>
        <v>86</v>
      </c>
      <c r="M4" s="20">
        <v>7</v>
      </c>
      <c r="N4" s="20">
        <v>1</v>
      </c>
      <c r="O4" s="20">
        <f>N4</f>
        <v>1</v>
      </c>
      <c r="P4" s="20">
        <v>5</v>
      </c>
      <c r="Q4" s="20">
        <v>35</v>
      </c>
      <c r="R4" s="20">
        <f>Q4</f>
        <v>35</v>
      </c>
      <c r="S4" s="20">
        <v>8</v>
      </c>
      <c r="T4" s="20">
        <v>1</v>
      </c>
      <c r="U4" s="20">
        <f>T4*1.5</f>
        <v>1.5</v>
      </c>
      <c r="V4" s="20"/>
      <c r="W4" s="20"/>
      <c r="X4" s="20">
        <f>W4</f>
        <v>0</v>
      </c>
      <c r="Y4" s="50">
        <f>I4+L4+O4+R4+E4+U4+X4</f>
        <v>183.5</v>
      </c>
      <c r="Z4" s="63">
        <f>E4</f>
        <v>51</v>
      </c>
      <c r="AA4" s="51">
        <f>I4</f>
        <v>9</v>
      </c>
      <c r="AB4" s="51">
        <f>L4</f>
        <v>86</v>
      </c>
      <c r="AC4" s="48">
        <f>O4</f>
        <v>1</v>
      </c>
      <c r="AD4" s="51">
        <f>R4</f>
        <v>35</v>
      </c>
      <c r="AE4" s="48">
        <f>U4</f>
        <v>1.5</v>
      </c>
      <c r="AF4" s="48">
        <f>X4</f>
        <v>0</v>
      </c>
      <c r="AG4" s="56">
        <f>AD4+AB4+AA4+Z4</f>
        <v>181</v>
      </c>
    </row>
    <row r="5" spans="1:33" x14ac:dyDescent="0.25">
      <c r="A5" s="35">
        <v>2</v>
      </c>
      <c r="B5" s="2" t="s">
        <v>28</v>
      </c>
      <c r="C5" s="19">
        <v>1</v>
      </c>
      <c r="D5" s="18">
        <v>50</v>
      </c>
      <c r="E5" s="18">
        <f>D5*F5</f>
        <v>75</v>
      </c>
      <c r="F5" s="18">
        <v>1.5</v>
      </c>
      <c r="G5" s="18">
        <v>1</v>
      </c>
      <c r="H5" s="31">
        <v>90</v>
      </c>
      <c r="I5" s="31">
        <v>90</v>
      </c>
      <c r="J5" s="31">
        <v>9</v>
      </c>
      <c r="K5" s="31">
        <v>34</v>
      </c>
      <c r="L5" s="20">
        <f t="shared" ref="L5:L27" si="0">K5</f>
        <v>34</v>
      </c>
      <c r="M5" s="31">
        <v>7</v>
      </c>
      <c r="N5" s="31">
        <v>1</v>
      </c>
      <c r="O5" s="20">
        <f t="shared" ref="O5:O27" si="1">N5</f>
        <v>1</v>
      </c>
      <c r="P5" s="31">
        <v>1</v>
      </c>
      <c r="Q5" s="31">
        <v>90</v>
      </c>
      <c r="R5" s="20">
        <f t="shared" ref="R5:R27" si="2">Q5</f>
        <v>90</v>
      </c>
      <c r="S5" s="38">
        <v>1</v>
      </c>
      <c r="T5" s="38">
        <v>80</v>
      </c>
      <c r="U5" s="20">
        <f>T5*1.5</f>
        <v>120</v>
      </c>
      <c r="V5" s="44"/>
      <c r="W5" s="44"/>
      <c r="X5" s="20">
        <f t="shared" ref="X5:X34" si="3">W5</f>
        <v>0</v>
      </c>
      <c r="Y5" s="50">
        <f t="shared" ref="Y5:Y34" si="4">I5+L5+O5+R5+E5+U5+X5</f>
        <v>410</v>
      </c>
      <c r="Z5" s="63">
        <f t="shared" ref="Z5:Z34" si="5">E5</f>
        <v>75</v>
      </c>
      <c r="AA5" s="51">
        <f t="shared" ref="AA5:AA34" si="6">I5</f>
        <v>90</v>
      </c>
      <c r="AB5" s="48">
        <f t="shared" ref="AB5:AB34" si="7">L5</f>
        <v>34</v>
      </c>
      <c r="AC5" s="48">
        <f t="shared" ref="AC5:AC34" si="8">O5</f>
        <v>1</v>
      </c>
      <c r="AD5" s="51">
        <f t="shared" ref="AD5:AD34" si="9">R5</f>
        <v>90</v>
      </c>
      <c r="AE5" s="51">
        <f t="shared" ref="AE5:AE34" si="10">U5</f>
        <v>120</v>
      </c>
      <c r="AF5" s="48">
        <f t="shared" ref="AF5:AF34" si="11">X5</f>
        <v>0</v>
      </c>
      <c r="AG5" s="56">
        <f>AE5+AD5+AA5+Z5</f>
        <v>375</v>
      </c>
    </row>
    <row r="6" spans="1:33" x14ac:dyDescent="0.25">
      <c r="A6" s="35">
        <v>3</v>
      </c>
      <c r="B6" s="2" t="s">
        <v>29</v>
      </c>
      <c r="C6" s="19">
        <v>3</v>
      </c>
      <c r="D6" s="18">
        <v>21</v>
      </c>
      <c r="E6" s="18">
        <f>D6*F6</f>
        <v>31.5</v>
      </c>
      <c r="F6" s="18">
        <v>1.5</v>
      </c>
      <c r="G6" s="18">
        <v>0</v>
      </c>
      <c r="H6" s="20">
        <v>0</v>
      </c>
      <c r="I6" s="20">
        <v>0</v>
      </c>
      <c r="J6" s="20">
        <v>14</v>
      </c>
      <c r="K6" s="20">
        <v>10</v>
      </c>
      <c r="L6" s="20">
        <f t="shared" si="0"/>
        <v>10</v>
      </c>
      <c r="M6" s="20">
        <v>7</v>
      </c>
      <c r="N6" s="20">
        <v>1</v>
      </c>
      <c r="O6" s="20">
        <f t="shared" si="1"/>
        <v>1</v>
      </c>
      <c r="P6" s="20">
        <v>7</v>
      </c>
      <c r="Q6" s="20">
        <v>17</v>
      </c>
      <c r="R6" s="20">
        <f t="shared" si="2"/>
        <v>17</v>
      </c>
      <c r="S6" s="20"/>
      <c r="T6" s="20"/>
      <c r="U6" s="20">
        <f t="shared" ref="U6:U29" si="12">T6*1.5</f>
        <v>0</v>
      </c>
      <c r="V6" s="20">
        <v>9</v>
      </c>
      <c r="W6" s="20">
        <v>1</v>
      </c>
      <c r="X6" s="20">
        <f t="shared" si="3"/>
        <v>1</v>
      </c>
      <c r="Y6" s="50">
        <f t="shared" si="4"/>
        <v>60.5</v>
      </c>
      <c r="Z6" s="63">
        <f t="shared" si="5"/>
        <v>31.5</v>
      </c>
      <c r="AA6" s="48">
        <f t="shared" si="6"/>
        <v>0</v>
      </c>
      <c r="AB6" s="51">
        <f t="shared" si="7"/>
        <v>10</v>
      </c>
      <c r="AC6" s="51">
        <f t="shared" si="8"/>
        <v>1</v>
      </c>
      <c r="AD6" s="51">
        <f t="shared" si="9"/>
        <v>17</v>
      </c>
      <c r="AE6" s="48">
        <f t="shared" si="10"/>
        <v>0</v>
      </c>
      <c r="AF6" s="48">
        <f t="shared" si="11"/>
        <v>1</v>
      </c>
      <c r="AG6" s="56">
        <f>Z6+AB6+AD6+AC6</f>
        <v>59.5</v>
      </c>
    </row>
    <row r="7" spans="1:33" x14ac:dyDescent="0.25">
      <c r="A7" s="35">
        <v>4</v>
      </c>
      <c r="B7" s="15" t="s">
        <v>30</v>
      </c>
      <c r="C7" s="19">
        <v>0</v>
      </c>
      <c r="D7" s="20">
        <v>0</v>
      </c>
      <c r="E7" s="31">
        <v>0</v>
      </c>
      <c r="F7" s="31">
        <v>1.5</v>
      </c>
      <c r="G7" s="18">
        <v>4</v>
      </c>
      <c r="H7" s="31">
        <v>46</v>
      </c>
      <c r="I7" s="31">
        <v>46</v>
      </c>
      <c r="J7" s="31"/>
      <c r="K7" s="31"/>
      <c r="L7" s="20">
        <f t="shared" si="0"/>
        <v>0</v>
      </c>
      <c r="M7" s="31"/>
      <c r="N7" s="31"/>
      <c r="O7" s="20">
        <f t="shared" si="1"/>
        <v>0</v>
      </c>
      <c r="P7" s="31"/>
      <c r="Q7" s="31"/>
      <c r="R7" s="20">
        <f t="shared" si="2"/>
        <v>0</v>
      </c>
      <c r="S7" s="38"/>
      <c r="T7" s="38"/>
      <c r="U7" s="20">
        <f t="shared" si="12"/>
        <v>0</v>
      </c>
      <c r="V7" s="44"/>
      <c r="W7" s="44"/>
      <c r="X7" s="20">
        <f t="shared" si="3"/>
        <v>0</v>
      </c>
      <c r="Y7" s="50">
        <f t="shared" si="4"/>
        <v>46</v>
      </c>
      <c r="Z7" s="63">
        <f t="shared" si="5"/>
        <v>0</v>
      </c>
      <c r="AA7" s="51">
        <f t="shared" si="6"/>
        <v>46</v>
      </c>
      <c r="AB7" s="51">
        <f t="shared" si="7"/>
        <v>0</v>
      </c>
      <c r="AC7" s="51">
        <f t="shared" si="8"/>
        <v>0</v>
      </c>
      <c r="AD7" s="48">
        <f t="shared" si="9"/>
        <v>0</v>
      </c>
      <c r="AE7" s="48">
        <f t="shared" si="10"/>
        <v>0</v>
      </c>
      <c r="AF7" s="48">
        <f t="shared" si="11"/>
        <v>0</v>
      </c>
      <c r="AG7" s="56">
        <f t="shared" ref="AG7:AG34" si="13">SUM(Z7:AF7)</f>
        <v>46</v>
      </c>
    </row>
    <row r="8" spans="1:33" x14ac:dyDescent="0.25">
      <c r="A8" s="35">
        <v>5</v>
      </c>
      <c r="B8" s="15" t="s">
        <v>32</v>
      </c>
      <c r="C8" s="19">
        <v>0</v>
      </c>
      <c r="D8" s="20">
        <v>0</v>
      </c>
      <c r="E8" s="31">
        <v>0</v>
      </c>
      <c r="F8" s="31"/>
      <c r="G8" s="18">
        <v>6</v>
      </c>
      <c r="H8" s="20">
        <v>25</v>
      </c>
      <c r="I8" s="20">
        <v>25</v>
      </c>
      <c r="J8" s="20"/>
      <c r="K8" s="20"/>
      <c r="L8" s="20">
        <f t="shared" si="0"/>
        <v>0</v>
      </c>
      <c r="M8" s="20"/>
      <c r="N8" s="20"/>
      <c r="O8" s="20">
        <f t="shared" si="1"/>
        <v>0</v>
      </c>
      <c r="P8" s="20"/>
      <c r="Q8" s="20"/>
      <c r="R8" s="20">
        <f t="shared" si="2"/>
        <v>0</v>
      </c>
      <c r="S8" s="20"/>
      <c r="T8" s="20"/>
      <c r="U8" s="20">
        <f t="shared" si="12"/>
        <v>0</v>
      </c>
      <c r="V8" s="20"/>
      <c r="W8" s="20"/>
      <c r="X8" s="20">
        <f t="shared" si="3"/>
        <v>0</v>
      </c>
      <c r="Y8" s="50">
        <f t="shared" si="4"/>
        <v>25</v>
      </c>
      <c r="Z8" s="63">
        <f t="shared" si="5"/>
        <v>0</v>
      </c>
      <c r="AA8" s="51">
        <f t="shared" si="6"/>
        <v>25</v>
      </c>
      <c r="AB8" s="51">
        <f t="shared" si="7"/>
        <v>0</v>
      </c>
      <c r="AC8" s="51">
        <f t="shared" si="8"/>
        <v>0</v>
      </c>
      <c r="AD8" s="48">
        <f t="shared" si="9"/>
        <v>0</v>
      </c>
      <c r="AE8" s="48">
        <f t="shared" si="10"/>
        <v>0</v>
      </c>
      <c r="AF8" s="48">
        <f t="shared" si="11"/>
        <v>0</v>
      </c>
      <c r="AG8" s="56">
        <f t="shared" si="13"/>
        <v>25</v>
      </c>
    </row>
    <row r="9" spans="1:33" x14ac:dyDescent="0.25">
      <c r="A9" s="35">
        <v>6</v>
      </c>
      <c r="B9" s="15" t="s">
        <v>35</v>
      </c>
      <c r="C9" s="19">
        <v>0</v>
      </c>
      <c r="D9" s="20">
        <v>0</v>
      </c>
      <c r="E9" s="31">
        <v>0</v>
      </c>
      <c r="F9" s="31"/>
      <c r="G9" s="18">
        <v>5</v>
      </c>
      <c r="H9" s="22">
        <v>35</v>
      </c>
      <c r="I9" s="22">
        <v>35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22"/>
      <c r="T9" s="22"/>
      <c r="U9" s="20">
        <f t="shared" si="12"/>
        <v>0</v>
      </c>
      <c r="V9" s="22"/>
      <c r="W9" s="22"/>
      <c r="X9" s="20">
        <f t="shared" si="3"/>
        <v>0</v>
      </c>
      <c r="Y9" s="50">
        <f t="shared" si="4"/>
        <v>35</v>
      </c>
      <c r="Z9" s="63">
        <f t="shared" si="5"/>
        <v>0</v>
      </c>
      <c r="AA9" s="51">
        <f t="shared" si="6"/>
        <v>35</v>
      </c>
      <c r="AB9" s="51">
        <f t="shared" si="7"/>
        <v>0</v>
      </c>
      <c r="AC9" s="51">
        <f t="shared" si="8"/>
        <v>0</v>
      </c>
      <c r="AD9" s="48">
        <f t="shared" si="9"/>
        <v>0</v>
      </c>
      <c r="AE9" s="48">
        <f t="shared" si="10"/>
        <v>0</v>
      </c>
      <c r="AF9" s="48">
        <f t="shared" si="11"/>
        <v>0</v>
      </c>
      <c r="AG9" s="56">
        <f t="shared" si="13"/>
        <v>35</v>
      </c>
    </row>
    <row r="10" spans="1:33" x14ac:dyDescent="0.25">
      <c r="A10" s="35">
        <v>7</v>
      </c>
      <c r="B10" s="15" t="s">
        <v>37</v>
      </c>
      <c r="C10" s="19">
        <v>0</v>
      </c>
      <c r="D10" s="20">
        <v>0</v>
      </c>
      <c r="E10" s="31">
        <v>0</v>
      </c>
      <c r="F10" s="39" t="s">
        <v>31</v>
      </c>
      <c r="G10" s="13">
        <v>9</v>
      </c>
      <c r="H10" s="20">
        <v>0</v>
      </c>
      <c r="I10" s="20">
        <v>0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20"/>
      <c r="T10" s="20"/>
      <c r="U10" s="20">
        <f t="shared" si="12"/>
        <v>0</v>
      </c>
      <c r="V10" s="20"/>
      <c r="W10" s="20"/>
      <c r="X10" s="20">
        <f t="shared" si="3"/>
        <v>0</v>
      </c>
      <c r="Y10" s="50">
        <f t="shared" si="4"/>
        <v>0</v>
      </c>
      <c r="Z10" s="63">
        <f t="shared" si="5"/>
        <v>0</v>
      </c>
      <c r="AA10" s="51">
        <f t="shared" si="6"/>
        <v>0</v>
      </c>
      <c r="AB10" s="51">
        <f t="shared" si="7"/>
        <v>0</v>
      </c>
      <c r="AC10" s="51">
        <f t="shared" si="8"/>
        <v>0</v>
      </c>
      <c r="AD10" s="48">
        <f t="shared" si="9"/>
        <v>0</v>
      </c>
      <c r="AE10" s="48">
        <f t="shared" si="10"/>
        <v>0</v>
      </c>
      <c r="AF10" s="48">
        <f t="shared" si="11"/>
        <v>0</v>
      </c>
      <c r="AG10" s="56">
        <f t="shared" si="13"/>
        <v>0</v>
      </c>
    </row>
    <row r="11" spans="1:33" x14ac:dyDescent="0.25">
      <c r="A11" s="35">
        <v>8</v>
      </c>
      <c r="B11" s="15" t="s">
        <v>39</v>
      </c>
      <c r="C11" s="19">
        <v>0</v>
      </c>
      <c r="D11" s="20">
        <v>0</v>
      </c>
      <c r="E11" s="31">
        <v>0</v>
      </c>
      <c r="F11" s="39" t="s">
        <v>33</v>
      </c>
      <c r="G11" s="20">
        <v>3</v>
      </c>
      <c r="H11" s="22">
        <v>57</v>
      </c>
      <c r="I11" s="22">
        <v>57</v>
      </c>
      <c r="J11" s="22">
        <v>4</v>
      </c>
      <c r="K11" s="22">
        <v>67</v>
      </c>
      <c r="L11" s="20">
        <f t="shared" si="0"/>
        <v>67</v>
      </c>
      <c r="M11" s="22">
        <v>7</v>
      </c>
      <c r="N11" s="22">
        <v>1</v>
      </c>
      <c r="O11" s="20">
        <f t="shared" si="1"/>
        <v>1</v>
      </c>
      <c r="P11" s="22">
        <v>4</v>
      </c>
      <c r="Q11" s="22">
        <v>46</v>
      </c>
      <c r="R11" s="20">
        <f t="shared" si="2"/>
        <v>46</v>
      </c>
      <c r="S11" s="22">
        <v>3</v>
      </c>
      <c r="T11" s="22">
        <v>48</v>
      </c>
      <c r="U11" s="20">
        <f t="shared" si="12"/>
        <v>72</v>
      </c>
      <c r="V11" s="22">
        <v>1</v>
      </c>
      <c r="W11" s="22">
        <v>90</v>
      </c>
      <c r="X11" s="20">
        <f t="shared" si="3"/>
        <v>90</v>
      </c>
      <c r="Y11" s="50">
        <f t="shared" si="4"/>
        <v>333</v>
      </c>
      <c r="Z11" s="53">
        <f t="shared" si="5"/>
        <v>0</v>
      </c>
      <c r="AA11" s="51">
        <f t="shared" si="6"/>
        <v>57</v>
      </c>
      <c r="AB11" s="51">
        <f t="shared" si="7"/>
        <v>67</v>
      </c>
      <c r="AC11" s="48">
        <f t="shared" si="8"/>
        <v>1</v>
      </c>
      <c r="AD11" s="48">
        <f t="shared" si="9"/>
        <v>46</v>
      </c>
      <c r="AE11" s="51">
        <f t="shared" si="10"/>
        <v>72</v>
      </c>
      <c r="AF11" s="51">
        <f t="shared" si="11"/>
        <v>90</v>
      </c>
      <c r="AG11" s="56">
        <f>AA11+AB11+AE11+AF11</f>
        <v>286</v>
      </c>
    </row>
    <row r="12" spans="1:33" x14ac:dyDescent="0.25">
      <c r="A12" s="35">
        <v>9</v>
      </c>
      <c r="B12" s="15" t="s">
        <v>42</v>
      </c>
      <c r="C12" s="19">
        <v>0</v>
      </c>
      <c r="D12" s="20">
        <v>0</v>
      </c>
      <c r="E12" s="31">
        <v>0</v>
      </c>
      <c r="F12" s="39" t="s">
        <v>34</v>
      </c>
      <c r="G12" s="31">
        <v>7</v>
      </c>
      <c r="H12" s="31">
        <v>17</v>
      </c>
      <c r="I12" s="31">
        <v>17</v>
      </c>
      <c r="J12" s="31"/>
      <c r="K12" s="31"/>
      <c r="L12" s="20">
        <f t="shared" si="0"/>
        <v>0</v>
      </c>
      <c r="M12" s="31"/>
      <c r="N12" s="31"/>
      <c r="O12" s="20">
        <f t="shared" si="1"/>
        <v>0</v>
      </c>
      <c r="P12" s="31"/>
      <c r="Q12" s="31"/>
      <c r="R12" s="20">
        <f t="shared" si="2"/>
        <v>0</v>
      </c>
      <c r="S12" s="38"/>
      <c r="T12" s="38"/>
      <c r="U12" s="20">
        <f t="shared" si="12"/>
        <v>0</v>
      </c>
      <c r="V12" s="44"/>
      <c r="W12" s="44"/>
      <c r="X12" s="20">
        <f t="shared" si="3"/>
        <v>0</v>
      </c>
      <c r="Y12" s="50">
        <f t="shared" si="4"/>
        <v>17</v>
      </c>
      <c r="Z12" s="53">
        <f t="shared" si="5"/>
        <v>0</v>
      </c>
      <c r="AA12" s="48">
        <f t="shared" si="6"/>
        <v>17</v>
      </c>
      <c r="AB12" s="48">
        <f t="shared" si="7"/>
        <v>0</v>
      </c>
      <c r="AC12" s="48">
        <f t="shared" si="8"/>
        <v>0</v>
      </c>
      <c r="AD12" s="48">
        <f t="shared" si="9"/>
        <v>0</v>
      </c>
      <c r="AE12" s="48">
        <f t="shared" si="10"/>
        <v>0</v>
      </c>
      <c r="AF12" s="48">
        <f t="shared" si="11"/>
        <v>0</v>
      </c>
      <c r="AG12" s="56">
        <f t="shared" si="13"/>
        <v>17</v>
      </c>
    </row>
    <row r="13" spans="1:33" x14ac:dyDescent="0.25">
      <c r="A13" s="35">
        <v>10</v>
      </c>
      <c r="B13" s="15" t="s">
        <v>44</v>
      </c>
      <c r="C13" s="19">
        <v>0</v>
      </c>
      <c r="D13" s="20">
        <v>0</v>
      </c>
      <c r="E13" s="31">
        <v>0</v>
      </c>
      <c r="F13" s="39" t="s">
        <v>36</v>
      </c>
      <c r="G13" s="31">
        <v>2</v>
      </c>
      <c r="H13" s="31">
        <v>72</v>
      </c>
      <c r="I13" s="31">
        <v>72</v>
      </c>
      <c r="J13" s="31">
        <v>8</v>
      </c>
      <c r="K13" s="31">
        <v>40</v>
      </c>
      <c r="L13" s="20">
        <f t="shared" si="0"/>
        <v>40</v>
      </c>
      <c r="M13" s="31">
        <v>7</v>
      </c>
      <c r="N13" s="31">
        <v>1</v>
      </c>
      <c r="O13" s="20">
        <f t="shared" si="1"/>
        <v>1</v>
      </c>
      <c r="P13" s="31">
        <v>3</v>
      </c>
      <c r="Q13" s="31">
        <v>57</v>
      </c>
      <c r="R13" s="20">
        <f t="shared" si="2"/>
        <v>57</v>
      </c>
      <c r="S13" s="38">
        <v>4</v>
      </c>
      <c r="T13" s="38">
        <v>37</v>
      </c>
      <c r="U13" s="20">
        <f t="shared" si="12"/>
        <v>55.5</v>
      </c>
      <c r="V13" s="44">
        <v>4</v>
      </c>
      <c r="W13" s="44">
        <v>46</v>
      </c>
      <c r="X13" s="20">
        <f t="shared" si="3"/>
        <v>46</v>
      </c>
      <c r="Y13" s="50">
        <f t="shared" si="4"/>
        <v>271.5</v>
      </c>
      <c r="Z13" s="53">
        <f t="shared" si="5"/>
        <v>0</v>
      </c>
      <c r="AA13" s="51">
        <f t="shared" si="6"/>
        <v>72</v>
      </c>
      <c r="AB13" s="48">
        <f t="shared" si="7"/>
        <v>40</v>
      </c>
      <c r="AC13" s="48">
        <f t="shared" si="8"/>
        <v>1</v>
      </c>
      <c r="AD13" s="51">
        <f t="shared" si="9"/>
        <v>57</v>
      </c>
      <c r="AE13" s="51">
        <f t="shared" si="10"/>
        <v>55.5</v>
      </c>
      <c r="AF13" s="51">
        <f t="shared" si="11"/>
        <v>46</v>
      </c>
      <c r="AG13" s="56">
        <f>AA13+AD13+AE13+AF13</f>
        <v>230.5</v>
      </c>
    </row>
    <row r="14" spans="1:33" x14ac:dyDescent="0.25">
      <c r="A14" s="35">
        <v>11</v>
      </c>
      <c r="B14" s="15" t="s">
        <v>126</v>
      </c>
      <c r="C14" s="31"/>
      <c r="D14" s="31"/>
      <c r="E14" s="40"/>
      <c r="F14" s="39" t="s">
        <v>38</v>
      </c>
      <c r="G14" s="31"/>
      <c r="H14" s="31"/>
      <c r="I14" s="31"/>
      <c r="J14" s="31">
        <v>1</v>
      </c>
      <c r="K14" s="31">
        <v>100</v>
      </c>
      <c r="L14" s="20">
        <f t="shared" si="0"/>
        <v>100</v>
      </c>
      <c r="M14" s="31"/>
      <c r="N14" s="31"/>
      <c r="O14" s="20">
        <f t="shared" si="1"/>
        <v>0</v>
      </c>
      <c r="P14" s="31">
        <v>6</v>
      </c>
      <c r="Q14" s="31">
        <v>25</v>
      </c>
      <c r="R14" s="20">
        <f t="shared" si="2"/>
        <v>25</v>
      </c>
      <c r="S14" s="38">
        <v>2</v>
      </c>
      <c r="T14" s="38">
        <v>62</v>
      </c>
      <c r="U14" s="20">
        <f t="shared" si="12"/>
        <v>93</v>
      </c>
      <c r="V14" s="44">
        <v>2</v>
      </c>
      <c r="W14" s="44">
        <v>72</v>
      </c>
      <c r="X14" s="20">
        <f t="shared" si="3"/>
        <v>72</v>
      </c>
      <c r="Y14" s="50">
        <f t="shared" si="4"/>
        <v>290</v>
      </c>
      <c r="Z14" s="53">
        <f t="shared" si="5"/>
        <v>0</v>
      </c>
      <c r="AA14" s="48">
        <f t="shared" si="6"/>
        <v>0</v>
      </c>
      <c r="AB14" s="51">
        <f t="shared" si="7"/>
        <v>100</v>
      </c>
      <c r="AC14" s="48">
        <f t="shared" si="8"/>
        <v>0</v>
      </c>
      <c r="AD14" s="51">
        <f t="shared" si="9"/>
        <v>25</v>
      </c>
      <c r="AE14" s="51">
        <f t="shared" si="10"/>
        <v>93</v>
      </c>
      <c r="AF14" s="51">
        <f t="shared" si="11"/>
        <v>72</v>
      </c>
      <c r="AG14" s="56">
        <f>AB14+AE14+AF14+AD14</f>
        <v>290</v>
      </c>
    </row>
    <row r="15" spans="1:33" x14ac:dyDescent="0.25">
      <c r="A15" s="35">
        <v>12</v>
      </c>
      <c r="B15" s="15" t="s">
        <v>127</v>
      </c>
      <c r="C15" s="31"/>
      <c r="D15" s="31"/>
      <c r="E15" s="40"/>
      <c r="F15" s="39" t="s">
        <v>40</v>
      </c>
      <c r="G15" s="31"/>
      <c r="H15" s="31"/>
      <c r="I15" s="31"/>
      <c r="J15" s="31">
        <v>3</v>
      </c>
      <c r="K15" s="31">
        <v>76</v>
      </c>
      <c r="L15" s="20">
        <f t="shared" si="0"/>
        <v>76</v>
      </c>
      <c r="M15" s="31">
        <v>1</v>
      </c>
      <c r="N15" s="31">
        <v>70</v>
      </c>
      <c r="O15" s="20">
        <f t="shared" si="1"/>
        <v>70</v>
      </c>
      <c r="P15" s="22">
        <v>9</v>
      </c>
      <c r="Q15" s="31">
        <v>1</v>
      </c>
      <c r="R15" s="20">
        <f t="shared" si="2"/>
        <v>1</v>
      </c>
      <c r="S15" s="22"/>
      <c r="T15" s="38"/>
      <c r="U15" s="20">
        <f t="shared" si="12"/>
        <v>0</v>
      </c>
      <c r="V15" s="22"/>
      <c r="W15" s="44"/>
      <c r="X15" s="20">
        <f t="shared" si="3"/>
        <v>0</v>
      </c>
      <c r="Y15" s="50">
        <f t="shared" si="4"/>
        <v>147</v>
      </c>
      <c r="Z15" s="53">
        <f t="shared" si="5"/>
        <v>0</v>
      </c>
      <c r="AA15" s="48">
        <f t="shared" si="6"/>
        <v>0</v>
      </c>
      <c r="AB15" s="51">
        <f t="shared" si="7"/>
        <v>76</v>
      </c>
      <c r="AC15" s="51">
        <f t="shared" si="8"/>
        <v>70</v>
      </c>
      <c r="AD15" s="51">
        <f t="shared" si="9"/>
        <v>1</v>
      </c>
      <c r="AE15" s="51">
        <f t="shared" si="10"/>
        <v>0</v>
      </c>
      <c r="AF15" s="48">
        <f t="shared" si="11"/>
        <v>0</v>
      </c>
      <c r="AG15" s="56">
        <f t="shared" si="13"/>
        <v>147</v>
      </c>
    </row>
    <row r="16" spans="1:33" x14ac:dyDescent="0.25">
      <c r="A16" s="35">
        <v>13</v>
      </c>
      <c r="B16" s="15" t="s">
        <v>49</v>
      </c>
      <c r="C16" s="31"/>
      <c r="D16" s="31"/>
      <c r="E16" s="40"/>
      <c r="F16" s="39" t="s">
        <v>41</v>
      </c>
      <c r="G16" s="31"/>
      <c r="H16" s="31"/>
      <c r="I16" s="31"/>
      <c r="J16" s="22">
        <v>5</v>
      </c>
      <c r="K16" s="31">
        <v>59</v>
      </c>
      <c r="L16" s="20">
        <f t="shared" si="0"/>
        <v>59</v>
      </c>
      <c r="M16" s="31"/>
      <c r="N16" s="31"/>
      <c r="O16" s="20">
        <f t="shared" si="1"/>
        <v>0</v>
      </c>
      <c r="P16" s="31"/>
      <c r="Q16" s="31"/>
      <c r="R16" s="20">
        <f t="shared" si="2"/>
        <v>0</v>
      </c>
      <c r="S16" s="38"/>
      <c r="T16" s="38"/>
      <c r="U16" s="20">
        <f t="shared" si="12"/>
        <v>0</v>
      </c>
      <c r="V16" s="44"/>
      <c r="W16" s="44"/>
      <c r="X16" s="20">
        <f t="shared" si="3"/>
        <v>0</v>
      </c>
      <c r="Y16" s="50">
        <f t="shared" si="4"/>
        <v>59</v>
      </c>
      <c r="Z16" s="53">
        <f t="shared" si="5"/>
        <v>0</v>
      </c>
      <c r="AA16" s="48">
        <f t="shared" si="6"/>
        <v>0</v>
      </c>
      <c r="AB16" s="51">
        <f t="shared" si="7"/>
        <v>59</v>
      </c>
      <c r="AC16" s="51">
        <f t="shared" si="8"/>
        <v>0</v>
      </c>
      <c r="AD16" s="51">
        <f t="shared" si="9"/>
        <v>0</v>
      </c>
      <c r="AE16" s="51">
        <f t="shared" si="10"/>
        <v>0</v>
      </c>
      <c r="AF16" s="48">
        <f t="shared" si="11"/>
        <v>0</v>
      </c>
      <c r="AG16" s="56">
        <f t="shared" si="13"/>
        <v>59</v>
      </c>
    </row>
    <row r="17" spans="1:33" x14ac:dyDescent="0.25">
      <c r="A17" s="35">
        <v>14</v>
      </c>
      <c r="B17" s="15" t="s">
        <v>128</v>
      </c>
      <c r="C17" s="31"/>
      <c r="D17" s="31"/>
      <c r="E17" s="40"/>
      <c r="F17" s="39" t="s">
        <v>43</v>
      </c>
      <c r="G17" s="31"/>
      <c r="H17" s="31"/>
      <c r="I17" s="31"/>
      <c r="J17" s="22">
        <v>6</v>
      </c>
      <c r="K17" s="31">
        <v>52</v>
      </c>
      <c r="L17" s="20">
        <f t="shared" si="0"/>
        <v>52</v>
      </c>
      <c r="M17" s="31"/>
      <c r="N17" s="31"/>
      <c r="O17" s="20">
        <f t="shared" si="1"/>
        <v>0</v>
      </c>
      <c r="P17" s="31"/>
      <c r="Q17" s="31"/>
      <c r="R17" s="20">
        <f t="shared" si="2"/>
        <v>0</v>
      </c>
      <c r="S17" s="38"/>
      <c r="T17" s="38"/>
      <c r="U17" s="20">
        <f t="shared" si="12"/>
        <v>0</v>
      </c>
      <c r="V17" s="44"/>
      <c r="W17" s="44"/>
      <c r="X17" s="20">
        <f t="shared" si="3"/>
        <v>0</v>
      </c>
      <c r="Y17" s="50">
        <f t="shared" si="4"/>
        <v>52</v>
      </c>
      <c r="Z17" s="53">
        <f t="shared" si="5"/>
        <v>0</v>
      </c>
      <c r="AA17" s="48">
        <f t="shared" si="6"/>
        <v>0</v>
      </c>
      <c r="AB17" s="51">
        <f t="shared" si="7"/>
        <v>52</v>
      </c>
      <c r="AC17" s="51">
        <f t="shared" si="8"/>
        <v>0</v>
      </c>
      <c r="AD17" s="51">
        <f t="shared" si="9"/>
        <v>0</v>
      </c>
      <c r="AE17" s="51">
        <f t="shared" si="10"/>
        <v>0</v>
      </c>
      <c r="AF17" s="48">
        <f t="shared" si="11"/>
        <v>0</v>
      </c>
      <c r="AG17" s="56">
        <f t="shared" si="13"/>
        <v>52</v>
      </c>
    </row>
    <row r="18" spans="1:33" x14ac:dyDescent="0.25">
      <c r="A18" s="35">
        <v>15</v>
      </c>
      <c r="B18" s="15" t="s">
        <v>50</v>
      </c>
      <c r="C18" s="31"/>
      <c r="D18" s="31"/>
      <c r="E18" s="40"/>
      <c r="F18" s="39" t="s">
        <v>45</v>
      </c>
      <c r="G18" s="31"/>
      <c r="H18" s="31"/>
      <c r="I18" s="31"/>
      <c r="J18" s="22">
        <v>7</v>
      </c>
      <c r="K18" s="31">
        <v>46</v>
      </c>
      <c r="L18" s="20">
        <f t="shared" si="0"/>
        <v>46</v>
      </c>
      <c r="M18" s="31"/>
      <c r="N18" s="31"/>
      <c r="O18" s="20">
        <f t="shared" si="1"/>
        <v>0</v>
      </c>
      <c r="P18" s="31"/>
      <c r="Q18" s="31"/>
      <c r="R18" s="20">
        <f t="shared" si="2"/>
        <v>0</v>
      </c>
      <c r="S18" s="38"/>
      <c r="T18" s="38"/>
      <c r="U18" s="20">
        <f t="shared" si="12"/>
        <v>0</v>
      </c>
      <c r="V18" s="44"/>
      <c r="W18" s="44"/>
      <c r="X18" s="20">
        <f t="shared" si="3"/>
        <v>0</v>
      </c>
      <c r="Y18" s="50">
        <f t="shared" si="4"/>
        <v>46</v>
      </c>
      <c r="Z18" s="53">
        <f t="shared" si="5"/>
        <v>0</v>
      </c>
      <c r="AA18" s="48">
        <f t="shared" si="6"/>
        <v>0</v>
      </c>
      <c r="AB18" s="51">
        <f t="shared" si="7"/>
        <v>46</v>
      </c>
      <c r="AC18" s="51">
        <f t="shared" si="8"/>
        <v>0</v>
      </c>
      <c r="AD18" s="51">
        <f t="shared" si="9"/>
        <v>0</v>
      </c>
      <c r="AE18" s="51">
        <f t="shared" si="10"/>
        <v>0</v>
      </c>
      <c r="AF18" s="48">
        <f t="shared" si="11"/>
        <v>0</v>
      </c>
      <c r="AG18" s="56">
        <f t="shared" si="13"/>
        <v>46</v>
      </c>
    </row>
    <row r="19" spans="1:33" x14ac:dyDescent="0.25">
      <c r="A19" s="35">
        <v>16</v>
      </c>
      <c r="B19" s="15" t="s">
        <v>129</v>
      </c>
      <c r="C19" s="31"/>
      <c r="D19" s="31"/>
      <c r="E19" s="31"/>
      <c r="F19" s="31"/>
      <c r="G19" s="31"/>
      <c r="H19" s="31"/>
      <c r="I19" s="31"/>
      <c r="J19" s="22">
        <v>10</v>
      </c>
      <c r="K19" s="31">
        <v>29</v>
      </c>
      <c r="L19" s="20">
        <f t="shared" si="0"/>
        <v>29</v>
      </c>
      <c r="M19" s="31"/>
      <c r="N19" s="31"/>
      <c r="O19" s="20">
        <f t="shared" si="1"/>
        <v>0</v>
      </c>
      <c r="P19" s="31"/>
      <c r="Q19" s="31"/>
      <c r="R19" s="20">
        <f t="shared" si="2"/>
        <v>0</v>
      </c>
      <c r="S19" s="38"/>
      <c r="T19" s="38"/>
      <c r="U19" s="20">
        <f t="shared" si="12"/>
        <v>0</v>
      </c>
      <c r="V19" s="44"/>
      <c r="W19" s="44"/>
      <c r="X19" s="20">
        <f t="shared" si="3"/>
        <v>0</v>
      </c>
      <c r="Y19" s="50">
        <f t="shared" si="4"/>
        <v>29</v>
      </c>
      <c r="Z19" s="53">
        <f t="shared" si="5"/>
        <v>0</v>
      </c>
      <c r="AA19" s="48">
        <f t="shared" si="6"/>
        <v>0</v>
      </c>
      <c r="AB19" s="51">
        <f t="shared" si="7"/>
        <v>29</v>
      </c>
      <c r="AC19" s="51">
        <f t="shared" si="8"/>
        <v>0</v>
      </c>
      <c r="AD19" s="51">
        <f t="shared" si="9"/>
        <v>0</v>
      </c>
      <c r="AE19" s="51">
        <f t="shared" si="10"/>
        <v>0</v>
      </c>
      <c r="AF19" s="48">
        <f t="shared" si="11"/>
        <v>0</v>
      </c>
      <c r="AG19" s="56">
        <f t="shared" si="13"/>
        <v>29</v>
      </c>
    </row>
    <row r="20" spans="1:33" x14ac:dyDescent="0.25">
      <c r="A20" s="35">
        <v>17</v>
      </c>
      <c r="B20" s="15" t="s">
        <v>12</v>
      </c>
      <c r="C20" s="31"/>
      <c r="D20" s="31"/>
      <c r="E20" s="31"/>
      <c r="F20" s="31"/>
      <c r="G20" s="31"/>
      <c r="H20" s="31"/>
      <c r="I20" s="31"/>
      <c r="J20" s="22">
        <v>11</v>
      </c>
      <c r="K20" s="31">
        <v>24</v>
      </c>
      <c r="L20" s="20">
        <f t="shared" si="0"/>
        <v>24</v>
      </c>
      <c r="M20" s="31"/>
      <c r="N20" s="31"/>
      <c r="O20" s="20">
        <f t="shared" si="1"/>
        <v>0</v>
      </c>
      <c r="P20" s="31"/>
      <c r="Q20" s="31"/>
      <c r="R20" s="20">
        <f t="shared" si="2"/>
        <v>0</v>
      </c>
      <c r="S20" s="38"/>
      <c r="T20" s="38"/>
      <c r="U20" s="20">
        <f t="shared" si="12"/>
        <v>0</v>
      </c>
      <c r="V20" s="44"/>
      <c r="W20" s="44"/>
      <c r="X20" s="20">
        <f t="shared" si="3"/>
        <v>0</v>
      </c>
      <c r="Y20" s="50">
        <f t="shared" si="4"/>
        <v>24</v>
      </c>
      <c r="Z20" s="53">
        <f t="shared" si="5"/>
        <v>0</v>
      </c>
      <c r="AA20" s="48">
        <f t="shared" si="6"/>
        <v>0</v>
      </c>
      <c r="AB20" s="51">
        <f t="shared" si="7"/>
        <v>24</v>
      </c>
      <c r="AC20" s="51">
        <f t="shared" si="8"/>
        <v>0</v>
      </c>
      <c r="AD20" s="51">
        <f t="shared" si="9"/>
        <v>0</v>
      </c>
      <c r="AE20" s="51">
        <f t="shared" si="10"/>
        <v>0</v>
      </c>
      <c r="AF20" s="48">
        <f t="shared" si="11"/>
        <v>0</v>
      </c>
      <c r="AG20" s="56">
        <f t="shared" si="13"/>
        <v>24</v>
      </c>
    </row>
    <row r="21" spans="1:33" x14ac:dyDescent="0.25">
      <c r="A21" s="35">
        <v>18</v>
      </c>
      <c r="B21" s="15" t="s">
        <v>57</v>
      </c>
      <c r="C21" s="31"/>
      <c r="D21" s="31"/>
      <c r="E21" s="31"/>
      <c r="F21" s="31"/>
      <c r="G21" s="31"/>
      <c r="H21" s="31"/>
      <c r="I21" s="31"/>
      <c r="J21" s="22">
        <v>12</v>
      </c>
      <c r="K21" s="31">
        <v>19</v>
      </c>
      <c r="L21" s="20">
        <f t="shared" si="0"/>
        <v>19</v>
      </c>
      <c r="M21" s="31"/>
      <c r="N21" s="31"/>
      <c r="O21" s="20">
        <f t="shared" si="1"/>
        <v>0</v>
      </c>
      <c r="P21" s="31"/>
      <c r="Q21" s="31"/>
      <c r="R21" s="20">
        <f t="shared" si="2"/>
        <v>0</v>
      </c>
      <c r="S21" s="38"/>
      <c r="T21" s="38"/>
      <c r="U21" s="20">
        <f t="shared" si="12"/>
        <v>0</v>
      </c>
      <c r="V21" s="44"/>
      <c r="W21" s="44"/>
      <c r="X21" s="20">
        <f t="shared" si="3"/>
        <v>0</v>
      </c>
      <c r="Y21" s="50">
        <f t="shared" si="4"/>
        <v>19</v>
      </c>
      <c r="Z21" s="53">
        <f t="shared" si="5"/>
        <v>0</v>
      </c>
      <c r="AA21" s="48">
        <f t="shared" si="6"/>
        <v>0</v>
      </c>
      <c r="AB21" s="51">
        <f t="shared" si="7"/>
        <v>19</v>
      </c>
      <c r="AC21" s="51">
        <f t="shared" si="8"/>
        <v>0</v>
      </c>
      <c r="AD21" s="51">
        <f t="shared" si="9"/>
        <v>0</v>
      </c>
      <c r="AE21" s="51">
        <f t="shared" si="10"/>
        <v>0</v>
      </c>
      <c r="AF21" s="48">
        <f t="shared" si="11"/>
        <v>0</v>
      </c>
      <c r="AG21" s="56">
        <f t="shared" si="13"/>
        <v>19</v>
      </c>
    </row>
    <row r="22" spans="1:33" x14ac:dyDescent="0.25">
      <c r="A22" s="35">
        <v>19</v>
      </c>
      <c r="B22" s="15" t="s">
        <v>130</v>
      </c>
      <c r="C22" s="31"/>
      <c r="D22" s="31"/>
      <c r="E22" s="31"/>
      <c r="F22" s="31"/>
      <c r="G22" s="31"/>
      <c r="H22" s="31"/>
      <c r="I22" s="31"/>
      <c r="J22" s="22">
        <v>13</v>
      </c>
      <c r="K22" s="31">
        <v>14</v>
      </c>
      <c r="L22" s="20">
        <f t="shared" si="0"/>
        <v>14</v>
      </c>
      <c r="M22" s="31"/>
      <c r="N22" s="31"/>
      <c r="O22" s="20">
        <f t="shared" si="1"/>
        <v>0</v>
      </c>
      <c r="P22" s="31"/>
      <c r="Q22" s="31"/>
      <c r="R22" s="20">
        <f t="shared" si="2"/>
        <v>0</v>
      </c>
      <c r="S22" s="38"/>
      <c r="T22" s="38"/>
      <c r="U22" s="20">
        <f t="shared" si="12"/>
        <v>0</v>
      </c>
      <c r="V22" s="44"/>
      <c r="W22" s="44"/>
      <c r="X22" s="20">
        <f t="shared" si="3"/>
        <v>0</v>
      </c>
      <c r="Y22" s="50">
        <f t="shared" si="4"/>
        <v>14</v>
      </c>
      <c r="Z22" s="53">
        <f t="shared" si="5"/>
        <v>0</v>
      </c>
      <c r="AA22" s="48">
        <f t="shared" si="6"/>
        <v>0</v>
      </c>
      <c r="AB22" s="51">
        <f t="shared" si="7"/>
        <v>14</v>
      </c>
      <c r="AC22" s="51">
        <f t="shared" si="8"/>
        <v>0</v>
      </c>
      <c r="AD22" s="51">
        <f t="shared" si="9"/>
        <v>0</v>
      </c>
      <c r="AE22" s="51">
        <f t="shared" si="10"/>
        <v>0</v>
      </c>
      <c r="AF22" s="48">
        <f t="shared" si="11"/>
        <v>0</v>
      </c>
      <c r="AG22" s="56">
        <f t="shared" si="13"/>
        <v>14</v>
      </c>
    </row>
    <row r="23" spans="1:33" x14ac:dyDescent="0.25">
      <c r="A23" s="35">
        <v>20</v>
      </c>
      <c r="B23" s="15" t="s">
        <v>61</v>
      </c>
      <c r="C23" s="31"/>
      <c r="D23" s="31"/>
      <c r="E23" s="31"/>
      <c r="F23" s="31"/>
      <c r="G23" s="31"/>
      <c r="H23" s="31"/>
      <c r="I23" s="31"/>
      <c r="J23" s="22">
        <v>15</v>
      </c>
      <c r="K23" s="31">
        <v>5</v>
      </c>
      <c r="L23" s="20">
        <f t="shared" si="0"/>
        <v>5</v>
      </c>
      <c r="M23" s="31"/>
      <c r="N23" s="31"/>
      <c r="O23" s="20">
        <f t="shared" si="1"/>
        <v>0</v>
      </c>
      <c r="P23" s="31"/>
      <c r="Q23" s="31"/>
      <c r="R23" s="20">
        <f t="shared" si="2"/>
        <v>0</v>
      </c>
      <c r="S23" s="38"/>
      <c r="T23" s="38"/>
      <c r="U23" s="20">
        <f t="shared" si="12"/>
        <v>0</v>
      </c>
      <c r="V23" s="44"/>
      <c r="W23" s="44"/>
      <c r="X23" s="20">
        <f t="shared" si="3"/>
        <v>0</v>
      </c>
      <c r="Y23" s="50">
        <f t="shared" si="4"/>
        <v>5</v>
      </c>
      <c r="Z23" s="53">
        <f t="shared" si="5"/>
        <v>0</v>
      </c>
      <c r="AA23" s="48">
        <f t="shared" si="6"/>
        <v>0</v>
      </c>
      <c r="AB23" s="51">
        <f t="shared" si="7"/>
        <v>5</v>
      </c>
      <c r="AC23" s="51">
        <f t="shared" si="8"/>
        <v>0</v>
      </c>
      <c r="AD23" s="51">
        <f t="shared" si="9"/>
        <v>0</v>
      </c>
      <c r="AE23" s="51">
        <f t="shared" si="10"/>
        <v>0</v>
      </c>
      <c r="AF23" s="48">
        <f t="shared" si="11"/>
        <v>0</v>
      </c>
      <c r="AG23" s="56">
        <f t="shared" si="13"/>
        <v>5</v>
      </c>
    </row>
    <row r="24" spans="1:33" x14ac:dyDescent="0.25">
      <c r="A24" s="35">
        <v>21</v>
      </c>
      <c r="B24" s="15" t="s">
        <v>131</v>
      </c>
      <c r="C24" s="31"/>
      <c r="D24" s="31"/>
      <c r="E24" s="31"/>
      <c r="F24" s="31"/>
      <c r="G24" s="31"/>
      <c r="H24" s="31"/>
      <c r="I24" s="31"/>
      <c r="J24" s="22">
        <v>16</v>
      </c>
      <c r="K24" s="31">
        <v>1</v>
      </c>
      <c r="L24" s="20">
        <f t="shared" si="0"/>
        <v>1</v>
      </c>
      <c r="M24" s="31"/>
      <c r="N24" s="31"/>
      <c r="O24" s="20">
        <f t="shared" si="1"/>
        <v>0</v>
      </c>
      <c r="P24" s="31"/>
      <c r="Q24" s="31"/>
      <c r="R24" s="20">
        <f t="shared" si="2"/>
        <v>0</v>
      </c>
      <c r="S24" s="38"/>
      <c r="T24" s="38"/>
      <c r="U24" s="20">
        <f t="shared" si="12"/>
        <v>0</v>
      </c>
      <c r="V24" s="44"/>
      <c r="W24" s="44"/>
      <c r="X24" s="20">
        <f t="shared" si="3"/>
        <v>0</v>
      </c>
      <c r="Y24" s="50">
        <f t="shared" si="4"/>
        <v>1</v>
      </c>
      <c r="Z24" s="53">
        <f t="shared" si="5"/>
        <v>0</v>
      </c>
      <c r="AA24" s="48">
        <f t="shared" si="6"/>
        <v>0</v>
      </c>
      <c r="AB24" s="51">
        <f t="shared" si="7"/>
        <v>1</v>
      </c>
      <c r="AC24" s="51">
        <f t="shared" si="8"/>
        <v>0</v>
      </c>
      <c r="AD24" s="51">
        <f t="shared" si="9"/>
        <v>0</v>
      </c>
      <c r="AE24" s="51">
        <f t="shared" si="10"/>
        <v>0</v>
      </c>
      <c r="AF24" s="48">
        <f t="shared" si="11"/>
        <v>0</v>
      </c>
      <c r="AG24" s="56">
        <f t="shared" si="13"/>
        <v>1</v>
      </c>
    </row>
    <row r="25" spans="1:33" x14ac:dyDescent="0.25">
      <c r="A25" s="35">
        <v>22</v>
      </c>
      <c r="B25" s="15" t="s">
        <v>156</v>
      </c>
      <c r="C25" s="31"/>
      <c r="D25" s="31"/>
      <c r="E25" s="31"/>
      <c r="F25" s="31"/>
      <c r="G25" s="31"/>
      <c r="H25" s="31"/>
      <c r="I25" s="31"/>
      <c r="J25" s="31"/>
      <c r="K25" s="31"/>
      <c r="L25" s="20">
        <f t="shared" si="0"/>
        <v>0</v>
      </c>
      <c r="M25" s="31"/>
      <c r="N25" s="31"/>
      <c r="O25" s="20">
        <f t="shared" si="1"/>
        <v>0</v>
      </c>
      <c r="P25" s="31">
        <v>2</v>
      </c>
      <c r="Q25" s="31">
        <v>72</v>
      </c>
      <c r="R25" s="20">
        <f t="shared" si="2"/>
        <v>72</v>
      </c>
      <c r="S25" s="38"/>
      <c r="T25" s="38"/>
      <c r="U25" s="20">
        <f t="shared" si="12"/>
        <v>0</v>
      </c>
      <c r="V25" s="44"/>
      <c r="W25" s="44"/>
      <c r="X25" s="20">
        <f t="shared" si="3"/>
        <v>0</v>
      </c>
      <c r="Y25" s="50">
        <f t="shared" si="4"/>
        <v>72</v>
      </c>
      <c r="Z25" s="53">
        <f t="shared" si="5"/>
        <v>0</v>
      </c>
      <c r="AA25" s="48">
        <f t="shared" si="6"/>
        <v>0</v>
      </c>
      <c r="AB25" s="51">
        <f t="shared" si="7"/>
        <v>0</v>
      </c>
      <c r="AC25" s="51">
        <f t="shared" si="8"/>
        <v>0</v>
      </c>
      <c r="AD25" s="51">
        <f t="shared" si="9"/>
        <v>72</v>
      </c>
      <c r="AE25" s="51">
        <f t="shared" si="10"/>
        <v>0</v>
      </c>
      <c r="AF25" s="48">
        <f t="shared" si="11"/>
        <v>0</v>
      </c>
      <c r="AG25" s="56">
        <f t="shared" si="13"/>
        <v>72</v>
      </c>
    </row>
    <row r="26" spans="1:33" x14ac:dyDescent="0.25">
      <c r="A26" s="35">
        <v>23</v>
      </c>
      <c r="B26" s="15" t="s">
        <v>157</v>
      </c>
      <c r="C26" s="31"/>
      <c r="D26" s="31"/>
      <c r="E26" s="31"/>
      <c r="F26" s="31"/>
      <c r="G26" s="31"/>
      <c r="H26" s="31"/>
      <c r="I26" s="31"/>
      <c r="J26" s="31"/>
      <c r="K26" s="31"/>
      <c r="L26" s="20">
        <f t="shared" si="0"/>
        <v>0</v>
      </c>
      <c r="M26" s="31"/>
      <c r="N26" s="31"/>
      <c r="O26" s="20">
        <f t="shared" si="1"/>
        <v>0</v>
      </c>
      <c r="P26" s="31">
        <v>8</v>
      </c>
      <c r="Q26" s="31">
        <v>9</v>
      </c>
      <c r="R26" s="20">
        <f t="shared" si="2"/>
        <v>9</v>
      </c>
      <c r="S26" s="38"/>
      <c r="T26" s="38"/>
      <c r="U26" s="20">
        <f t="shared" si="12"/>
        <v>0</v>
      </c>
      <c r="V26" s="44"/>
      <c r="W26" s="44"/>
      <c r="X26" s="20">
        <f t="shared" si="3"/>
        <v>0</v>
      </c>
      <c r="Y26" s="50">
        <f t="shared" si="4"/>
        <v>9</v>
      </c>
      <c r="Z26" s="53">
        <f t="shared" si="5"/>
        <v>0</v>
      </c>
      <c r="AA26" s="48">
        <f t="shared" si="6"/>
        <v>0</v>
      </c>
      <c r="AB26" s="51">
        <f t="shared" si="7"/>
        <v>0</v>
      </c>
      <c r="AC26" s="51">
        <f t="shared" si="8"/>
        <v>0</v>
      </c>
      <c r="AD26" s="51">
        <f t="shared" si="9"/>
        <v>9</v>
      </c>
      <c r="AE26" s="51">
        <f t="shared" si="10"/>
        <v>0</v>
      </c>
      <c r="AF26" s="48">
        <f t="shared" si="11"/>
        <v>0</v>
      </c>
      <c r="AG26" s="56">
        <f t="shared" si="13"/>
        <v>9</v>
      </c>
    </row>
    <row r="27" spans="1:33" x14ac:dyDescent="0.25">
      <c r="A27" s="35">
        <v>24</v>
      </c>
      <c r="B27" s="15" t="s">
        <v>164</v>
      </c>
      <c r="C27" s="31"/>
      <c r="D27" s="31"/>
      <c r="E27" s="31"/>
      <c r="F27" s="31"/>
      <c r="G27" s="31"/>
      <c r="H27" s="31"/>
      <c r="I27" s="31"/>
      <c r="J27" s="31"/>
      <c r="K27" s="31"/>
      <c r="L27" s="20">
        <f t="shared" si="0"/>
        <v>0</v>
      </c>
      <c r="M27" s="31">
        <v>2</v>
      </c>
      <c r="N27" s="31">
        <v>53</v>
      </c>
      <c r="O27" s="20">
        <f t="shared" si="1"/>
        <v>53</v>
      </c>
      <c r="P27" s="31"/>
      <c r="Q27" s="31"/>
      <c r="R27" s="20">
        <f t="shared" si="2"/>
        <v>0</v>
      </c>
      <c r="S27" s="38">
        <v>8</v>
      </c>
      <c r="T27" s="38">
        <v>1</v>
      </c>
      <c r="U27" s="20">
        <f t="shared" si="12"/>
        <v>1.5</v>
      </c>
      <c r="V27" s="44"/>
      <c r="W27" s="44"/>
      <c r="X27" s="20">
        <f t="shared" si="3"/>
        <v>0</v>
      </c>
      <c r="Y27" s="50">
        <f t="shared" si="4"/>
        <v>54.5</v>
      </c>
      <c r="Z27" s="53">
        <f t="shared" si="5"/>
        <v>0</v>
      </c>
      <c r="AA27" s="48">
        <f t="shared" si="6"/>
        <v>0</v>
      </c>
      <c r="AB27" s="48">
        <f t="shared" si="7"/>
        <v>0</v>
      </c>
      <c r="AC27" s="51">
        <f t="shared" si="8"/>
        <v>53</v>
      </c>
      <c r="AD27" s="51">
        <f t="shared" si="9"/>
        <v>0</v>
      </c>
      <c r="AE27" s="51">
        <f t="shared" si="10"/>
        <v>1.5</v>
      </c>
      <c r="AF27" s="51">
        <f t="shared" si="11"/>
        <v>0</v>
      </c>
      <c r="AG27" s="56">
        <f t="shared" si="13"/>
        <v>54.5</v>
      </c>
    </row>
    <row r="28" spans="1:33" x14ac:dyDescent="0.25">
      <c r="A28" s="35">
        <v>25</v>
      </c>
      <c r="B28" s="15" t="s">
        <v>190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8</v>
      </c>
      <c r="T28" s="12">
        <v>1</v>
      </c>
      <c r="U28" s="20">
        <f t="shared" si="12"/>
        <v>1.5</v>
      </c>
      <c r="V28" s="12"/>
      <c r="W28" s="12"/>
      <c r="X28" s="20">
        <f t="shared" si="3"/>
        <v>0</v>
      </c>
      <c r="Y28" s="50">
        <f t="shared" si="4"/>
        <v>1.5</v>
      </c>
      <c r="Z28" s="53">
        <f t="shared" si="5"/>
        <v>0</v>
      </c>
      <c r="AA28" s="48">
        <f t="shared" si="6"/>
        <v>0</v>
      </c>
      <c r="AB28" s="48">
        <f t="shared" si="7"/>
        <v>0</v>
      </c>
      <c r="AC28" s="51">
        <f t="shared" si="8"/>
        <v>0</v>
      </c>
      <c r="AD28" s="51">
        <f t="shared" si="9"/>
        <v>0</v>
      </c>
      <c r="AE28" s="51">
        <f t="shared" si="10"/>
        <v>1.5</v>
      </c>
      <c r="AF28" s="51">
        <f t="shared" si="11"/>
        <v>0</v>
      </c>
      <c r="AG28" s="56">
        <f t="shared" si="13"/>
        <v>1.5</v>
      </c>
    </row>
    <row r="29" spans="1:33" x14ac:dyDescent="0.25">
      <c r="A29" s="35">
        <v>26</v>
      </c>
      <c r="B29" s="15" t="s">
        <v>170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8</v>
      </c>
      <c r="T29" s="12">
        <v>1</v>
      </c>
      <c r="U29" s="20">
        <f t="shared" si="12"/>
        <v>1.5</v>
      </c>
      <c r="V29" s="12"/>
      <c r="W29" s="12"/>
      <c r="X29" s="20">
        <f t="shared" si="3"/>
        <v>0</v>
      </c>
      <c r="Y29" s="50">
        <f t="shared" si="4"/>
        <v>1.5</v>
      </c>
      <c r="Z29" s="53">
        <f t="shared" si="5"/>
        <v>0</v>
      </c>
      <c r="AA29" s="48">
        <f t="shared" si="6"/>
        <v>0</v>
      </c>
      <c r="AB29" s="48">
        <f t="shared" si="7"/>
        <v>0</v>
      </c>
      <c r="AC29" s="51">
        <f t="shared" si="8"/>
        <v>0</v>
      </c>
      <c r="AD29" s="51">
        <f t="shared" si="9"/>
        <v>0</v>
      </c>
      <c r="AE29" s="51">
        <f t="shared" si="10"/>
        <v>1.5</v>
      </c>
      <c r="AF29" s="51">
        <f t="shared" si="11"/>
        <v>0</v>
      </c>
      <c r="AG29" s="56">
        <f t="shared" si="13"/>
        <v>1.5</v>
      </c>
    </row>
    <row r="30" spans="1:33" x14ac:dyDescent="0.25">
      <c r="A30" s="35">
        <v>27</v>
      </c>
      <c r="B30" s="15" t="s">
        <v>93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3</v>
      </c>
      <c r="W30" s="12">
        <v>57</v>
      </c>
      <c r="X30" s="20">
        <f t="shared" si="3"/>
        <v>57</v>
      </c>
      <c r="Y30" s="50">
        <f t="shared" si="4"/>
        <v>57</v>
      </c>
      <c r="Z30" s="53">
        <f t="shared" si="5"/>
        <v>0</v>
      </c>
      <c r="AA30" s="48">
        <f t="shared" si="6"/>
        <v>0</v>
      </c>
      <c r="AB30" s="48">
        <f t="shared" si="7"/>
        <v>0</v>
      </c>
      <c r="AC30" s="51">
        <f t="shared" si="8"/>
        <v>0</v>
      </c>
      <c r="AD30" s="51">
        <f t="shared" si="9"/>
        <v>0</v>
      </c>
      <c r="AE30" s="51">
        <f t="shared" si="10"/>
        <v>0</v>
      </c>
      <c r="AF30" s="51">
        <f t="shared" si="11"/>
        <v>57</v>
      </c>
      <c r="AG30" s="56">
        <f t="shared" si="13"/>
        <v>57</v>
      </c>
    </row>
    <row r="31" spans="1:33" x14ac:dyDescent="0.25">
      <c r="A31" s="35">
        <v>28</v>
      </c>
      <c r="B31" s="15" t="s">
        <v>205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5</v>
      </c>
      <c r="W31" s="12">
        <v>35</v>
      </c>
      <c r="X31" s="20">
        <f t="shared" si="3"/>
        <v>35</v>
      </c>
      <c r="Y31" s="50">
        <f t="shared" si="4"/>
        <v>35</v>
      </c>
      <c r="Z31" s="53">
        <f t="shared" si="5"/>
        <v>0</v>
      </c>
      <c r="AA31" s="48">
        <f t="shared" si="6"/>
        <v>0</v>
      </c>
      <c r="AB31" s="48">
        <f t="shared" si="7"/>
        <v>0</v>
      </c>
      <c r="AC31" s="51">
        <f t="shared" si="8"/>
        <v>0</v>
      </c>
      <c r="AD31" s="51">
        <f t="shared" si="9"/>
        <v>0</v>
      </c>
      <c r="AE31" s="51">
        <f t="shared" si="10"/>
        <v>0</v>
      </c>
      <c r="AF31" s="51">
        <f t="shared" si="11"/>
        <v>35</v>
      </c>
      <c r="AG31" s="56">
        <f t="shared" si="13"/>
        <v>35</v>
      </c>
    </row>
    <row r="32" spans="1:33" x14ac:dyDescent="0.25">
      <c r="A32" s="35">
        <v>29</v>
      </c>
      <c r="B32" s="15" t="s">
        <v>206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6</v>
      </c>
      <c r="W32" s="12">
        <v>25</v>
      </c>
      <c r="X32" s="20">
        <f t="shared" si="3"/>
        <v>25</v>
      </c>
      <c r="Y32" s="50">
        <f t="shared" si="4"/>
        <v>25</v>
      </c>
      <c r="Z32" s="53">
        <f t="shared" si="5"/>
        <v>0</v>
      </c>
      <c r="AA32" s="48">
        <f t="shared" si="6"/>
        <v>0</v>
      </c>
      <c r="AB32" s="48">
        <f t="shared" si="7"/>
        <v>0</v>
      </c>
      <c r="AC32" s="51">
        <f t="shared" si="8"/>
        <v>0</v>
      </c>
      <c r="AD32" s="51">
        <f t="shared" si="9"/>
        <v>0</v>
      </c>
      <c r="AE32" s="51">
        <f t="shared" si="10"/>
        <v>0</v>
      </c>
      <c r="AF32" s="51">
        <f t="shared" si="11"/>
        <v>25</v>
      </c>
      <c r="AG32" s="56">
        <f t="shared" si="13"/>
        <v>25</v>
      </c>
    </row>
    <row r="33" spans="1:33" x14ac:dyDescent="0.25">
      <c r="A33" s="35">
        <v>30</v>
      </c>
      <c r="B33" s="15" t="s">
        <v>116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1">
        <v>9</v>
      </c>
      <c r="W33" s="11">
        <v>1</v>
      </c>
      <c r="X33" s="20">
        <f t="shared" si="3"/>
        <v>1</v>
      </c>
      <c r="Y33" s="50">
        <f t="shared" si="4"/>
        <v>1</v>
      </c>
      <c r="Z33" s="53">
        <f t="shared" si="5"/>
        <v>0</v>
      </c>
      <c r="AA33" s="48">
        <f t="shared" si="6"/>
        <v>0</v>
      </c>
      <c r="AB33" s="48">
        <f t="shared" si="7"/>
        <v>0</v>
      </c>
      <c r="AC33" s="51">
        <f t="shared" si="8"/>
        <v>0</v>
      </c>
      <c r="AD33" s="51">
        <f t="shared" si="9"/>
        <v>0</v>
      </c>
      <c r="AE33" s="51">
        <f t="shared" si="10"/>
        <v>0</v>
      </c>
      <c r="AF33" s="51">
        <f t="shared" si="11"/>
        <v>1</v>
      </c>
      <c r="AG33" s="56">
        <f t="shared" si="13"/>
        <v>1</v>
      </c>
    </row>
    <row r="34" spans="1:33" ht="15.75" thickBot="1" x14ac:dyDescent="0.3">
      <c r="A34" s="35">
        <v>31</v>
      </c>
      <c r="B34" s="15" t="s">
        <v>159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>
        <v>9</v>
      </c>
      <c r="W34" s="11">
        <v>1</v>
      </c>
      <c r="X34" s="20">
        <f t="shared" si="3"/>
        <v>1</v>
      </c>
      <c r="Y34" s="50">
        <f t="shared" si="4"/>
        <v>1</v>
      </c>
      <c r="Z34" s="64">
        <f t="shared" si="5"/>
        <v>0</v>
      </c>
      <c r="AA34" s="65">
        <f t="shared" si="6"/>
        <v>0</v>
      </c>
      <c r="AB34" s="65">
        <f t="shared" si="7"/>
        <v>0</v>
      </c>
      <c r="AC34" s="66">
        <f t="shared" si="8"/>
        <v>0</v>
      </c>
      <c r="AD34" s="66">
        <f t="shared" si="9"/>
        <v>0</v>
      </c>
      <c r="AE34" s="66">
        <f t="shared" si="10"/>
        <v>0</v>
      </c>
      <c r="AF34" s="66">
        <f t="shared" si="11"/>
        <v>1</v>
      </c>
      <c r="AG34" s="61">
        <f t="shared" si="13"/>
        <v>1</v>
      </c>
    </row>
  </sheetData>
  <mergeCells count="9">
    <mergeCell ref="Z2:AF2"/>
    <mergeCell ref="V2:X2"/>
    <mergeCell ref="S2:U2"/>
    <mergeCell ref="G2:I2"/>
    <mergeCell ref="C1:I1"/>
    <mergeCell ref="C2:E2"/>
    <mergeCell ref="J2:L2"/>
    <mergeCell ref="P2:R2"/>
    <mergeCell ref="M2:O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R12" sqref="R12"/>
    </sheetView>
  </sheetViews>
  <sheetFormatPr defaultRowHeight="15" x14ac:dyDescent="0.25"/>
  <cols>
    <col min="1" max="1" width="3.85546875" customWidth="1"/>
    <col min="2" max="2" width="26.7109375" bestFit="1" customWidth="1"/>
    <col min="3" max="4" width="9.140625" style="3"/>
    <col min="5" max="5" width="13" style="3" customWidth="1"/>
    <col min="6" max="6" width="0.140625" customWidth="1"/>
    <col min="7" max="8" width="9.140625" style="3"/>
    <col min="9" max="9" width="12" style="3" bestFit="1" customWidth="1"/>
    <col min="10" max="15" width="11.85546875" customWidth="1"/>
    <col min="17" max="20" width="10.7109375" customWidth="1"/>
  </cols>
  <sheetData>
    <row r="1" spans="1:21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37"/>
      <c r="N1" s="37"/>
      <c r="O1" s="37"/>
    </row>
    <row r="2" spans="1:21" x14ac:dyDescent="0.25">
      <c r="C2" s="83" t="s">
        <v>2</v>
      </c>
      <c r="D2" s="83"/>
      <c r="E2" s="83"/>
      <c r="F2" s="3"/>
      <c r="G2" s="83" t="s">
        <v>14</v>
      </c>
      <c r="H2" s="83"/>
      <c r="I2" s="83"/>
      <c r="J2" s="84" t="s">
        <v>132</v>
      </c>
      <c r="K2" s="85"/>
      <c r="L2" s="86"/>
      <c r="M2" s="84" t="s">
        <v>184</v>
      </c>
      <c r="N2" s="85"/>
      <c r="O2" s="86"/>
      <c r="P2" t="s">
        <v>18</v>
      </c>
      <c r="Q2" s="80" t="s">
        <v>215</v>
      </c>
      <c r="R2" s="81"/>
      <c r="S2" s="81"/>
      <c r="T2" s="81"/>
      <c r="U2" s="82"/>
    </row>
    <row r="3" spans="1:21" ht="30" x14ac:dyDescent="0.25">
      <c r="A3" t="s">
        <v>1</v>
      </c>
      <c r="B3" s="8" t="s">
        <v>0</v>
      </c>
      <c r="C3" s="9" t="s">
        <v>3</v>
      </c>
      <c r="D3" s="9" t="s">
        <v>4</v>
      </c>
      <c r="E3" s="9" t="s">
        <v>5</v>
      </c>
      <c r="G3" s="26" t="s">
        <v>3</v>
      </c>
      <c r="H3" s="26" t="s">
        <v>13</v>
      </c>
      <c r="I3" s="26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Q3" s="53" t="s">
        <v>210</v>
      </c>
      <c r="R3" s="48" t="s">
        <v>211</v>
      </c>
      <c r="S3" s="48" t="s">
        <v>212</v>
      </c>
      <c r="T3" s="48" t="s">
        <v>213</v>
      </c>
      <c r="U3" s="67" t="s">
        <v>214</v>
      </c>
    </row>
    <row r="4" spans="1:21" ht="15" customHeight="1" x14ac:dyDescent="0.25">
      <c r="A4" s="6">
        <v>1</v>
      </c>
      <c r="B4" s="2" t="s">
        <v>47</v>
      </c>
      <c r="C4" s="19">
        <v>5</v>
      </c>
      <c r="D4" s="18">
        <v>10</v>
      </c>
      <c r="E4" s="18">
        <f t="shared" ref="E4:E9" si="0">D4*F4</f>
        <v>15</v>
      </c>
      <c r="F4" s="5">
        <v>1.5</v>
      </c>
      <c r="G4" s="18">
        <v>0</v>
      </c>
      <c r="H4" s="20">
        <v>0</v>
      </c>
      <c r="I4" s="34">
        <f>H4</f>
        <v>0</v>
      </c>
      <c r="J4" s="20"/>
      <c r="K4" s="20"/>
      <c r="L4" s="20">
        <f>K4</f>
        <v>0</v>
      </c>
      <c r="M4" s="20"/>
      <c r="N4" s="20"/>
      <c r="O4" s="20">
        <f>N4*1.5</f>
        <v>0</v>
      </c>
      <c r="P4" s="45">
        <f>L4+I4+E4+O4</f>
        <v>15</v>
      </c>
      <c r="Q4" s="55">
        <f>E4</f>
        <v>15</v>
      </c>
      <c r="R4" s="49">
        <f>I4</f>
        <v>0</v>
      </c>
      <c r="S4" s="49">
        <f>L4</f>
        <v>0</v>
      </c>
      <c r="T4" s="12">
        <f>O4</f>
        <v>0</v>
      </c>
      <c r="U4" s="56">
        <f>Q4+R4+S4+T4</f>
        <v>15</v>
      </c>
    </row>
    <row r="5" spans="1:21" x14ac:dyDescent="0.25">
      <c r="A5" s="6">
        <v>2</v>
      </c>
      <c r="B5" s="2" t="s">
        <v>48</v>
      </c>
      <c r="C5" s="19">
        <v>1</v>
      </c>
      <c r="D5" s="18">
        <v>60</v>
      </c>
      <c r="E5" s="18">
        <f t="shared" si="0"/>
        <v>90</v>
      </c>
      <c r="F5" s="5">
        <v>1.5</v>
      </c>
      <c r="G5" s="18">
        <v>2</v>
      </c>
      <c r="H5" s="31">
        <v>91</v>
      </c>
      <c r="I5" s="34">
        <f t="shared" ref="I5:I35" si="1">H5</f>
        <v>91</v>
      </c>
      <c r="J5" s="31">
        <v>2</v>
      </c>
      <c r="K5" s="31">
        <v>88</v>
      </c>
      <c r="L5" s="20">
        <f>K5</f>
        <v>88</v>
      </c>
      <c r="M5" s="38">
        <v>2</v>
      </c>
      <c r="N5" s="38">
        <v>81</v>
      </c>
      <c r="O5" s="20">
        <f>N5*1.5</f>
        <v>121.5</v>
      </c>
      <c r="P5" s="45">
        <f>L5+I5+E5+O5</f>
        <v>390.5</v>
      </c>
      <c r="Q5" s="55">
        <f t="shared" ref="Q5:Q8" si="2">E5</f>
        <v>90</v>
      </c>
      <c r="R5" s="49">
        <f t="shared" ref="R5:R8" si="3">I5</f>
        <v>91</v>
      </c>
      <c r="S5" s="12">
        <f t="shared" ref="S5:S8" si="4">L5</f>
        <v>88</v>
      </c>
      <c r="T5" s="49">
        <f t="shared" ref="T5:T8" si="5">O5</f>
        <v>121.5</v>
      </c>
      <c r="U5" s="56">
        <f>Q5+R5+T5</f>
        <v>302.5</v>
      </c>
    </row>
    <row r="6" spans="1:21" x14ac:dyDescent="0.25">
      <c r="A6" s="6">
        <v>3</v>
      </c>
      <c r="B6" s="2" t="s">
        <v>49</v>
      </c>
      <c r="C6" s="19">
        <v>3</v>
      </c>
      <c r="D6" s="18">
        <v>30</v>
      </c>
      <c r="E6" s="18">
        <f t="shared" si="0"/>
        <v>45</v>
      </c>
      <c r="F6" s="5">
        <v>1.5</v>
      </c>
      <c r="G6" s="18">
        <v>15</v>
      </c>
      <c r="H6" s="20">
        <v>36</v>
      </c>
      <c r="I6" s="34">
        <f t="shared" si="1"/>
        <v>36</v>
      </c>
      <c r="J6" s="20">
        <v>3</v>
      </c>
      <c r="K6" s="20">
        <v>78</v>
      </c>
      <c r="L6" s="20">
        <f t="shared" ref="L6:L45" si="6">K6</f>
        <v>78</v>
      </c>
      <c r="M6" s="20">
        <v>4</v>
      </c>
      <c r="N6" s="20">
        <v>54</v>
      </c>
      <c r="O6" s="20">
        <f t="shared" ref="O6:O50" si="7">N6*1.5</f>
        <v>81</v>
      </c>
      <c r="P6" s="45">
        <f t="shared" ref="P6:P50" si="8">L6+I6+E6+O6</f>
        <v>240</v>
      </c>
      <c r="Q6" s="55">
        <f t="shared" si="2"/>
        <v>45</v>
      </c>
      <c r="R6" s="12">
        <f t="shared" si="3"/>
        <v>36</v>
      </c>
      <c r="S6" s="49">
        <f t="shared" si="4"/>
        <v>78</v>
      </c>
      <c r="T6" s="49">
        <f t="shared" si="5"/>
        <v>81</v>
      </c>
      <c r="U6" s="56">
        <f>Q6+S6+T6</f>
        <v>204</v>
      </c>
    </row>
    <row r="7" spans="1:21" x14ac:dyDescent="0.25">
      <c r="A7" s="6">
        <v>4</v>
      </c>
      <c r="B7" s="1" t="s">
        <v>50</v>
      </c>
      <c r="C7" s="19">
        <v>4</v>
      </c>
      <c r="D7" s="18">
        <v>19</v>
      </c>
      <c r="E7" s="18">
        <f t="shared" si="0"/>
        <v>28.5</v>
      </c>
      <c r="F7" s="5">
        <v>1.5</v>
      </c>
      <c r="G7" s="18">
        <v>6</v>
      </c>
      <c r="H7" s="31">
        <v>68</v>
      </c>
      <c r="I7" s="34">
        <f t="shared" si="1"/>
        <v>68</v>
      </c>
      <c r="J7" s="31">
        <v>1</v>
      </c>
      <c r="K7" s="31">
        <v>100</v>
      </c>
      <c r="L7" s="20">
        <f t="shared" si="6"/>
        <v>100</v>
      </c>
      <c r="M7" s="38">
        <v>3</v>
      </c>
      <c r="N7" s="38">
        <v>66</v>
      </c>
      <c r="O7" s="20">
        <f t="shared" si="7"/>
        <v>99</v>
      </c>
      <c r="P7" s="45">
        <f t="shared" si="8"/>
        <v>295.5</v>
      </c>
      <c r="Q7" s="57">
        <f t="shared" si="2"/>
        <v>28.5</v>
      </c>
      <c r="R7" s="49">
        <f t="shared" si="3"/>
        <v>68</v>
      </c>
      <c r="S7" s="49">
        <f t="shared" si="4"/>
        <v>100</v>
      </c>
      <c r="T7" s="49">
        <f t="shared" si="5"/>
        <v>99</v>
      </c>
      <c r="U7" s="56">
        <f>R7+S7+T7</f>
        <v>267</v>
      </c>
    </row>
    <row r="8" spans="1:21" x14ac:dyDescent="0.25">
      <c r="A8" s="6">
        <v>5</v>
      </c>
      <c r="B8" s="2" t="s">
        <v>51</v>
      </c>
      <c r="C8" s="7">
        <v>2</v>
      </c>
      <c r="D8" s="18">
        <v>43</v>
      </c>
      <c r="E8" s="18">
        <f t="shared" si="0"/>
        <v>64.5</v>
      </c>
      <c r="F8" s="5">
        <v>1.5</v>
      </c>
      <c r="G8" s="18">
        <v>3</v>
      </c>
      <c r="H8" s="20">
        <v>84</v>
      </c>
      <c r="I8" s="34">
        <f t="shared" si="1"/>
        <v>84</v>
      </c>
      <c r="J8" s="20">
        <v>14</v>
      </c>
      <c r="K8" s="20">
        <v>19</v>
      </c>
      <c r="L8" s="20">
        <f t="shared" si="6"/>
        <v>19</v>
      </c>
      <c r="M8" s="20"/>
      <c r="N8" s="20"/>
      <c r="O8" s="20">
        <f t="shared" si="7"/>
        <v>0</v>
      </c>
      <c r="P8" s="45">
        <f t="shared" si="8"/>
        <v>167.5</v>
      </c>
      <c r="Q8" s="55">
        <f t="shared" si="2"/>
        <v>64.5</v>
      </c>
      <c r="R8" s="49">
        <f t="shared" si="3"/>
        <v>84</v>
      </c>
      <c r="S8" s="49">
        <f t="shared" si="4"/>
        <v>19</v>
      </c>
      <c r="T8" s="12">
        <f t="shared" si="5"/>
        <v>0</v>
      </c>
      <c r="U8" s="56">
        <f>Q8+R8+S8</f>
        <v>167.5</v>
      </c>
    </row>
    <row r="9" spans="1:21" x14ac:dyDescent="0.25">
      <c r="A9" s="6">
        <v>6</v>
      </c>
      <c r="B9" s="2" t="s">
        <v>52</v>
      </c>
      <c r="C9" s="10">
        <v>6</v>
      </c>
      <c r="D9" s="23">
        <v>1</v>
      </c>
      <c r="E9" s="23">
        <f t="shared" si="0"/>
        <v>1.5</v>
      </c>
      <c r="F9" s="5">
        <v>1.5</v>
      </c>
      <c r="G9" s="23">
        <v>0</v>
      </c>
      <c r="H9" s="24">
        <v>0</v>
      </c>
      <c r="I9" s="34">
        <f t="shared" si="1"/>
        <v>0</v>
      </c>
      <c r="J9" s="22"/>
      <c r="K9" s="22"/>
      <c r="L9" s="20">
        <f t="shared" si="6"/>
        <v>0</v>
      </c>
      <c r="M9" s="22"/>
      <c r="N9" s="22"/>
      <c r="O9" s="20">
        <f t="shared" si="7"/>
        <v>0</v>
      </c>
      <c r="P9" s="45">
        <f t="shared" si="8"/>
        <v>1.5</v>
      </c>
      <c r="Q9" s="55">
        <f t="shared" ref="Q9:Q50" si="9">E9</f>
        <v>1.5</v>
      </c>
      <c r="R9" s="49">
        <f t="shared" ref="R9:R50" si="10">I9</f>
        <v>0</v>
      </c>
      <c r="S9" s="49">
        <f t="shared" ref="S9:S50" si="11">L9</f>
        <v>0</v>
      </c>
      <c r="T9" s="12">
        <f t="shared" ref="T9:T50" si="12">O9</f>
        <v>0</v>
      </c>
      <c r="U9" s="56">
        <f t="shared" ref="U9:U50" si="13">Q9+R9+S9+T9</f>
        <v>1.5</v>
      </c>
    </row>
    <row r="10" spans="1:21" x14ac:dyDescent="0.25">
      <c r="A10" s="6">
        <v>7</v>
      </c>
      <c r="B10" s="15" t="s">
        <v>53</v>
      </c>
      <c r="C10" s="22">
        <v>0</v>
      </c>
      <c r="D10" s="22">
        <v>0</v>
      </c>
      <c r="E10" s="31">
        <v>0</v>
      </c>
      <c r="F10" s="31">
        <v>1.5</v>
      </c>
      <c r="G10" s="18">
        <v>21</v>
      </c>
      <c r="H10" s="20">
        <v>21</v>
      </c>
      <c r="I10" s="34">
        <f t="shared" si="1"/>
        <v>21</v>
      </c>
      <c r="J10" s="20"/>
      <c r="K10" s="20"/>
      <c r="L10" s="20">
        <f t="shared" si="6"/>
        <v>0</v>
      </c>
      <c r="M10" s="20"/>
      <c r="N10" s="20"/>
      <c r="O10" s="20">
        <f t="shared" si="7"/>
        <v>0</v>
      </c>
      <c r="P10" s="45">
        <f t="shared" si="8"/>
        <v>21</v>
      </c>
      <c r="Q10" s="55">
        <f t="shared" si="9"/>
        <v>0</v>
      </c>
      <c r="R10" s="49">
        <f t="shared" si="10"/>
        <v>21</v>
      </c>
      <c r="S10" s="49">
        <f t="shared" si="11"/>
        <v>0</v>
      </c>
      <c r="T10" s="12">
        <f t="shared" si="12"/>
        <v>0</v>
      </c>
      <c r="U10" s="56">
        <f t="shared" si="13"/>
        <v>21</v>
      </c>
    </row>
    <row r="11" spans="1:21" x14ac:dyDescent="0.25">
      <c r="A11" s="6">
        <v>8</v>
      </c>
      <c r="B11" s="15" t="s">
        <v>54</v>
      </c>
      <c r="C11" s="22">
        <v>0</v>
      </c>
      <c r="D11" s="22">
        <v>0</v>
      </c>
      <c r="E11" s="31">
        <v>0</v>
      </c>
      <c r="F11" s="31"/>
      <c r="G11" s="31">
        <v>20</v>
      </c>
      <c r="H11" s="31">
        <v>23</v>
      </c>
      <c r="I11" s="34">
        <f t="shared" si="1"/>
        <v>23</v>
      </c>
      <c r="J11" s="22"/>
      <c r="K11" s="22"/>
      <c r="L11" s="20">
        <f t="shared" si="6"/>
        <v>0</v>
      </c>
      <c r="M11" s="22"/>
      <c r="N11" s="22"/>
      <c r="O11" s="20">
        <f t="shared" si="7"/>
        <v>0</v>
      </c>
      <c r="P11" s="45">
        <f t="shared" si="8"/>
        <v>23</v>
      </c>
      <c r="Q11" s="55">
        <f t="shared" si="9"/>
        <v>0</v>
      </c>
      <c r="R11" s="49">
        <f t="shared" si="10"/>
        <v>23</v>
      </c>
      <c r="S11" s="49">
        <f t="shared" si="11"/>
        <v>0</v>
      </c>
      <c r="T11" s="12">
        <f t="shared" si="12"/>
        <v>0</v>
      </c>
      <c r="U11" s="56">
        <f t="shared" si="13"/>
        <v>23</v>
      </c>
    </row>
    <row r="12" spans="1:21" x14ac:dyDescent="0.25">
      <c r="A12" s="6">
        <v>9</v>
      </c>
      <c r="B12" s="15" t="s">
        <v>55</v>
      </c>
      <c r="C12" s="22">
        <v>0</v>
      </c>
      <c r="D12" s="22">
        <v>0</v>
      </c>
      <c r="E12" s="31">
        <v>0</v>
      </c>
      <c r="F12" s="31"/>
      <c r="G12" s="31">
        <v>30</v>
      </c>
      <c r="H12" s="31">
        <v>1</v>
      </c>
      <c r="I12" s="34">
        <f t="shared" si="1"/>
        <v>1</v>
      </c>
      <c r="J12" s="31"/>
      <c r="K12" s="31"/>
      <c r="L12" s="20">
        <f t="shared" si="6"/>
        <v>0</v>
      </c>
      <c r="M12" s="38"/>
      <c r="N12" s="38"/>
      <c r="O12" s="20">
        <f t="shared" si="7"/>
        <v>0</v>
      </c>
      <c r="P12" s="45">
        <f t="shared" si="8"/>
        <v>1</v>
      </c>
      <c r="Q12" s="55">
        <f t="shared" si="9"/>
        <v>0</v>
      </c>
      <c r="R12" s="49">
        <f t="shared" si="10"/>
        <v>1</v>
      </c>
      <c r="S12" s="49">
        <f t="shared" si="11"/>
        <v>0</v>
      </c>
      <c r="T12" s="12">
        <f t="shared" si="12"/>
        <v>0</v>
      </c>
      <c r="U12" s="56">
        <f t="shared" si="13"/>
        <v>1</v>
      </c>
    </row>
    <row r="13" spans="1:21" x14ac:dyDescent="0.25">
      <c r="A13" s="6">
        <v>10</v>
      </c>
      <c r="B13" s="15" t="s">
        <v>56</v>
      </c>
      <c r="C13" s="22">
        <v>0</v>
      </c>
      <c r="D13" s="22">
        <v>0</v>
      </c>
      <c r="E13" s="31">
        <v>0</v>
      </c>
      <c r="F13" s="31"/>
      <c r="G13" s="31">
        <v>5</v>
      </c>
      <c r="H13" s="31">
        <v>73</v>
      </c>
      <c r="I13" s="34">
        <f t="shared" si="1"/>
        <v>73</v>
      </c>
      <c r="J13" s="31"/>
      <c r="K13" s="31"/>
      <c r="L13" s="20">
        <f t="shared" si="6"/>
        <v>0</v>
      </c>
      <c r="M13" s="38"/>
      <c r="N13" s="38"/>
      <c r="O13" s="20">
        <f t="shared" si="7"/>
        <v>0</v>
      </c>
      <c r="P13" s="45">
        <f t="shared" si="8"/>
        <v>73</v>
      </c>
      <c r="Q13" s="55">
        <f t="shared" si="9"/>
        <v>0</v>
      </c>
      <c r="R13" s="49">
        <f t="shared" si="10"/>
        <v>73</v>
      </c>
      <c r="S13" s="49">
        <f t="shared" si="11"/>
        <v>0</v>
      </c>
      <c r="T13" s="12">
        <f t="shared" si="12"/>
        <v>0</v>
      </c>
      <c r="U13" s="56">
        <f t="shared" si="13"/>
        <v>73</v>
      </c>
    </row>
    <row r="14" spans="1:21" x14ac:dyDescent="0.25">
      <c r="A14" s="6">
        <v>11</v>
      </c>
      <c r="B14" s="15" t="s">
        <v>57</v>
      </c>
      <c r="C14" s="22">
        <v>0</v>
      </c>
      <c r="D14" s="22">
        <v>0</v>
      </c>
      <c r="E14" s="31">
        <v>0</v>
      </c>
      <c r="F14" s="31"/>
      <c r="G14" s="31">
        <v>14</v>
      </c>
      <c r="H14" s="31">
        <v>39</v>
      </c>
      <c r="I14" s="34">
        <f t="shared" si="1"/>
        <v>39</v>
      </c>
      <c r="J14" s="31"/>
      <c r="K14" s="31"/>
      <c r="L14" s="20">
        <f>K14</f>
        <v>0</v>
      </c>
      <c r="M14" s="38"/>
      <c r="N14" s="38"/>
      <c r="O14" s="20">
        <f t="shared" si="7"/>
        <v>0</v>
      </c>
      <c r="P14" s="45">
        <f t="shared" si="8"/>
        <v>39</v>
      </c>
      <c r="Q14" s="55">
        <f t="shared" si="9"/>
        <v>0</v>
      </c>
      <c r="R14" s="49">
        <f t="shared" si="10"/>
        <v>39</v>
      </c>
      <c r="S14" s="49">
        <f t="shared" si="11"/>
        <v>0</v>
      </c>
      <c r="T14" s="12">
        <f t="shared" si="12"/>
        <v>0</v>
      </c>
      <c r="U14" s="56">
        <f t="shared" si="13"/>
        <v>39</v>
      </c>
    </row>
    <row r="15" spans="1:21" x14ac:dyDescent="0.25">
      <c r="A15" s="6">
        <v>12</v>
      </c>
      <c r="B15" s="15" t="s">
        <v>58</v>
      </c>
      <c r="C15" s="22">
        <v>0</v>
      </c>
      <c r="D15" s="22">
        <v>0</v>
      </c>
      <c r="E15" s="31">
        <v>0</v>
      </c>
      <c r="F15" s="31"/>
      <c r="G15" s="31">
        <v>16</v>
      </c>
      <c r="H15" s="31">
        <v>34</v>
      </c>
      <c r="I15" s="34">
        <f t="shared" si="1"/>
        <v>34</v>
      </c>
      <c r="J15" s="22">
        <v>13</v>
      </c>
      <c r="K15" s="31">
        <v>23</v>
      </c>
      <c r="L15" s="20">
        <f t="shared" si="6"/>
        <v>23</v>
      </c>
      <c r="M15" s="22"/>
      <c r="N15" s="38"/>
      <c r="O15" s="20">
        <f t="shared" si="7"/>
        <v>0</v>
      </c>
      <c r="P15" s="45">
        <f>L15+I15+E15+O15</f>
        <v>57</v>
      </c>
      <c r="Q15" s="55">
        <f t="shared" si="9"/>
        <v>0</v>
      </c>
      <c r="R15" s="49">
        <f t="shared" si="10"/>
        <v>34</v>
      </c>
      <c r="S15" s="49">
        <f t="shared" si="11"/>
        <v>23</v>
      </c>
      <c r="T15" s="12">
        <f t="shared" si="12"/>
        <v>0</v>
      </c>
      <c r="U15" s="56">
        <f t="shared" si="13"/>
        <v>57</v>
      </c>
    </row>
    <row r="16" spans="1:21" x14ac:dyDescent="0.25">
      <c r="A16" s="6">
        <v>13</v>
      </c>
      <c r="B16" s="15" t="s">
        <v>59</v>
      </c>
      <c r="C16" s="22">
        <v>0</v>
      </c>
      <c r="D16" s="22">
        <v>0</v>
      </c>
      <c r="E16" s="31">
        <v>0</v>
      </c>
      <c r="F16" s="31"/>
      <c r="G16" s="31">
        <v>9</v>
      </c>
      <c r="H16" s="31">
        <v>56</v>
      </c>
      <c r="I16" s="34">
        <f t="shared" si="1"/>
        <v>56</v>
      </c>
      <c r="J16" s="31"/>
      <c r="K16" s="31"/>
      <c r="L16" s="20">
        <f t="shared" si="6"/>
        <v>0</v>
      </c>
      <c r="M16" s="38"/>
      <c r="N16" s="38"/>
      <c r="O16" s="20">
        <f t="shared" si="7"/>
        <v>0</v>
      </c>
      <c r="P16" s="45">
        <f t="shared" si="8"/>
        <v>56</v>
      </c>
      <c r="Q16" s="55">
        <f t="shared" si="9"/>
        <v>0</v>
      </c>
      <c r="R16" s="49">
        <f t="shared" si="10"/>
        <v>56</v>
      </c>
      <c r="S16" s="49">
        <f t="shared" si="11"/>
        <v>0</v>
      </c>
      <c r="T16" s="12">
        <f t="shared" si="12"/>
        <v>0</v>
      </c>
      <c r="U16" s="56">
        <f t="shared" si="13"/>
        <v>56</v>
      </c>
    </row>
    <row r="17" spans="1:21" x14ac:dyDescent="0.25">
      <c r="A17" s="6">
        <v>14</v>
      </c>
      <c r="B17" s="15" t="s">
        <v>60</v>
      </c>
      <c r="C17" s="22">
        <v>0</v>
      </c>
      <c r="D17" s="22">
        <v>0</v>
      </c>
      <c r="E17" s="31">
        <v>0</v>
      </c>
      <c r="F17" s="31"/>
      <c r="G17" s="31">
        <v>7</v>
      </c>
      <c r="H17" s="31">
        <v>64</v>
      </c>
      <c r="I17" s="34">
        <f t="shared" si="1"/>
        <v>64</v>
      </c>
      <c r="J17" s="31"/>
      <c r="K17" s="31"/>
      <c r="L17" s="20">
        <f t="shared" si="6"/>
        <v>0</v>
      </c>
      <c r="M17" s="38">
        <v>10</v>
      </c>
      <c r="N17" s="38">
        <v>1</v>
      </c>
      <c r="O17" s="20">
        <f t="shared" si="7"/>
        <v>1.5</v>
      </c>
      <c r="P17" s="45">
        <f t="shared" si="8"/>
        <v>65.5</v>
      </c>
      <c r="Q17" s="57">
        <f t="shared" si="9"/>
        <v>0</v>
      </c>
      <c r="R17" s="49">
        <f t="shared" si="10"/>
        <v>64</v>
      </c>
      <c r="S17" s="49">
        <f t="shared" si="11"/>
        <v>0</v>
      </c>
      <c r="T17" s="49">
        <f t="shared" si="12"/>
        <v>1.5</v>
      </c>
      <c r="U17" s="56">
        <f t="shared" si="13"/>
        <v>65.5</v>
      </c>
    </row>
    <row r="18" spans="1:21" x14ac:dyDescent="0.25">
      <c r="A18" s="6">
        <v>15</v>
      </c>
      <c r="B18" s="15" t="s">
        <v>61</v>
      </c>
      <c r="C18" s="22">
        <v>0</v>
      </c>
      <c r="D18" s="22">
        <v>0</v>
      </c>
      <c r="E18" s="31">
        <v>0</v>
      </c>
      <c r="F18" s="31"/>
      <c r="G18" s="31">
        <v>10</v>
      </c>
      <c r="H18" s="31">
        <v>52</v>
      </c>
      <c r="I18" s="34">
        <f t="shared" si="1"/>
        <v>52</v>
      </c>
      <c r="J18" s="31"/>
      <c r="K18" s="31"/>
      <c r="L18" s="20">
        <f t="shared" si="6"/>
        <v>0</v>
      </c>
      <c r="M18" s="38"/>
      <c r="N18" s="38"/>
      <c r="O18" s="20">
        <f t="shared" si="7"/>
        <v>0</v>
      </c>
      <c r="P18" s="45">
        <f t="shared" si="8"/>
        <v>52</v>
      </c>
      <c r="Q18" s="55">
        <f t="shared" si="9"/>
        <v>0</v>
      </c>
      <c r="R18" s="49">
        <f t="shared" si="10"/>
        <v>52</v>
      </c>
      <c r="S18" s="49">
        <f t="shared" si="11"/>
        <v>0</v>
      </c>
      <c r="T18" s="12">
        <f t="shared" si="12"/>
        <v>0</v>
      </c>
      <c r="U18" s="56">
        <f t="shared" si="13"/>
        <v>52</v>
      </c>
    </row>
    <row r="19" spans="1:21" x14ac:dyDescent="0.25">
      <c r="A19" s="6">
        <v>16</v>
      </c>
      <c r="B19" s="15" t="s">
        <v>62</v>
      </c>
      <c r="C19" s="22">
        <v>0</v>
      </c>
      <c r="D19" s="22">
        <v>0</v>
      </c>
      <c r="E19" s="31">
        <v>0</v>
      </c>
      <c r="F19" s="31"/>
      <c r="G19" s="31">
        <v>1</v>
      </c>
      <c r="H19" s="31">
        <v>100</v>
      </c>
      <c r="I19" s="34">
        <f t="shared" si="1"/>
        <v>100</v>
      </c>
      <c r="J19" s="22">
        <v>4</v>
      </c>
      <c r="K19" s="31">
        <v>71</v>
      </c>
      <c r="L19" s="20">
        <f t="shared" si="6"/>
        <v>71</v>
      </c>
      <c r="M19" s="22">
        <v>6</v>
      </c>
      <c r="N19" s="38">
        <v>34</v>
      </c>
      <c r="O19" s="20">
        <f t="shared" si="7"/>
        <v>51</v>
      </c>
      <c r="P19" s="45">
        <f t="shared" si="8"/>
        <v>222</v>
      </c>
      <c r="Q19" s="57">
        <f t="shared" si="9"/>
        <v>0</v>
      </c>
      <c r="R19" s="49">
        <f t="shared" si="10"/>
        <v>100</v>
      </c>
      <c r="S19" s="49">
        <f t="shared" si="11"/>
        <v>71</v>
      </c>
      <c r="T19" s="49">
        <f t="shared" si="12"/>
        <v>51</v>
      </c>
      <c r="U19" s="56">
        <f t="shared" si="13"/>
        <v>222</v>
      </c>
    </row>
    <row r="20" spans="1:21" x14ac:dyDescent="0.25">
      <c r="A20" s="6">
        <v>17</v>
      </c>
      <c r="B20" s="15" t="s">
        <v>63</v>
      </c>
      <c r="C20" s="22">
        <v>0</v>
      </c>
      <c r="D20" s="22">
        <v>0</v>
      </c>
      <c r="E20" s="31">
        <v>0</v>
      </c>
      <c r="F20" s="31"/>
      <c r="G20" s="31">
        <v>23</v>
      </c>
      <c r="H20" s="31">
        <v>1</v>
      </c>
      <c r="I20" s="34">
        <f t="shared" si="1"/>
        <v>1</v>
      </c>
      <c r="J20" s="31"/>
      <c r="K20" s="31"/>
      <c r="L20" s="20">
        <f t="shared" si="6"/>
        <v>0</v>
      </c>
      <c r="M20" s="38"/>
      <c r="N20" s="38"/>
      <c r="O20" s="20">
        <f t="shared" si="7"/>
        <v>0</v>
      </c>
      <c r="P20" s="45">
        <f t="shared" si="8"/>
        <v>1</v>
      </c>
      <c r="Q20" s="55">
        <f t="shared" si="9"/>
        <v>0</v>
      </c>
      <c r="R20" s="49">
        <f t="shared" si="10"/>
        <v>1</v>
      </c>
      <c r="S20" s="49">
        <f t="shared" si="11"/>
        <v>0</v>
      </c>
      <c r="T20" s="12">
        <f t="shared" si="12"/>
        <v>0</v>
      </c>
      <c r="U20" s="56">
        <f t="shared" si="13"/>
        <v>1</v>
      </c>
    </row>
    <row r="21" spans="1:21" x14ac:dyDescent="0.25">
      <c r="A21" s="6">
        <v>18</v>
      </c>
      <c r="B21" s="15" t="s">
        <v>64</v>
      </c>
      <c r="C21" s="22">
        <v>0</v>
      </c>
      <c r="D21" s="22">
        <v>0</v>
      </c>
      <c r="E21" s="31">
        <v>0</v>
      </c>
      <c r="F21" s="31"/>
      <c r="G21" s="31">
        <v>18</v>
      </c>
      <c r="H21" s="31">
        <v>28</v>
      </c>
      <c r="I21" s="34">
        <f t="shared" si="1"/>
        <v>28</v>
      </c>
      <c r="J21" s="31"/>
      <c r="K21" s="31"/>
      <c r="L21" s="20">
        <f t="shared" si="6"/>
        <v>0</v>
      </c>
      <c r="M21" s="38"/>
      <c r="N21" s="38"/>
      <c r="O21" s="20">
        <f t="shared" si="7"/>
        <v>0</v>
      </c>
      <c r="P21" s="45">
        <f t="shared" si="8"/>
        <v>28</v>
      </c>
      <c r="Q21" s="55">
        <f t="shared" si="9"/>
        <v>0</v>
      </c>
      <c r="R21" s="49">
        <f t="shared" si="10"/>
        <v>28</v>
      </c>
      <c r="S21" s="49">
        <f t="shared" si="11"/>
        <v>0</v>
      </c>
      <c r="T21" s="12">
        <f t="shared" si="12"/>
        <v>0</v>
      </c>
      <c r="U21" s="56">
        <f t="shared" si="13"/>
        <v>28</v>
      </c>
    </row>
    <row r="22" spans="1:21" x14ac:dyDescent="0.25">
      <c r="A22" s="6">
        <v>19</v>
      </c>
      <c r="B22" s="15" t="s">
        <v>65</v>
      </c>
      <c r="C22" s="22">
        <v>0</v>
      </c>
      <c r="D22" s="22">
        <v>0</v>
      </c>
      <c r="E22" s="31">
        <v>0</v>
      </c>
      <c r="F22" s="31"/>
      <c r="G22" s="31">
        <v>30</v>
      </c>
      <c r="H22" s="31">
        <v>1</v>
      </c>
      <c r="I22" s="34">
        <f t="shared" si="1"/>
        <v>1</v>
      </c>
      <c r="J22" s="31"/>
      <c r="K22" s="31"/>
      <c r="L22" s="20">
        <f t="shared" si="6"/>
        <v>0</v>
      </c>
      <c r="M22" s="38"/>
      <c r="N22" s="38"/>
      <c r="O22" s="20">
        <f t="shared" si="7"/>
        <v>0</v>
      </c>
      <c r="P22" s="45">
        <f t="shared" si="8"/>
        <v>1</v>
      </c>
      <c r="Q22" s="55">
        <f t="shared" si="9"/>
        <v>0</v>
      </c>
      <c r="R22" s="49">
        <f t="shared" si="10"/>
        <v>1</v>
      </c>
      <c r="S22" s="49">
        <f t="shared" si="11"/>
        <v>0</v>
      </c>
      <c r="T22" s="12">
        <f t="shared" si="12"/>
        <v>0</v>
      </c>
      <c r="U22" s="56">
        <f t="shared" si="13"/>
        <v>1</v>
      </c>
    </row>
    <row r="23" spans="1:21" x14ac:dyDescent="0.25">
      <c r="A23" s="6">
        <v>20</v>
      </c>
      <c r="B23" s="15" t="s">
        <v>66</v>
      </c>
      <c r="C23" s="22">
        <v>0</v>
      </c>
      <c r="D23" s="22">
        <v>0</v>
      </c>
      <c r="E23" s="31">
        <v>0</v>
      </c>
      <c r="F23" s="31"/>
      <c r="G23" s="31">
        <v>30</v>
      </c>
      <c r="H23" s="31">
        <v>1</v>
      </c>
      <c r="I23" s="34">
        <f t="shared" si="1"/>
        <v>1</v>
      </c>
      <c r="J23" s="31">
        <v>6</v>
      </c>
      <c r="K23" s="31">
        <v>57</v>
      </c>
      <c r="L23" s="20">
        <f t="shared" si="6"/>
        <v>57</v>
      </c>
      <c r="M23" s="38"/>
      <c r="N23" s="38"/>
      <c r="O23" s="20">
        <f t="shared" si="7"/>
        <v>0</v>
      </c>
      <c r="P23" s="45">
        <f t="shared" si="8"/>
        <v>58</v>
      </c>
      <c r="Q23" s="57">
        <f t="shared" si="9"/>
        <v>0</v>
      </c>
      <c r="R23" s="49">
        <f t="shared" si="10"/>
        <v>1</v>
      </c>
      <c r="S23" s="49">
        <f t="shared" si="11"/>
        <v>57</v>
      </c>
      <c r="T23" s="49">
        <f t="shared" si="12"/>
        <v>0</v>
      </c>
      <c r="U23" s="56">
        <f t="shared" si="13"/>
        <v>58</v>
      </c>
    </row>
    <row r="24" spans="1:21" x14ac:dyDescent="0.25">
      <c r="A24" s="6">
        <v>21</v>
      </c>
      <c r="B24" s="15" t="s">
        <v>67</v>
      </c>
      <c r="C24" s="22">
        <v>0</v>
      </c>
      <c r="D24" s="22">
        <v>0</v>
      </c>
      <c r="E24" s="31">
        <v>0</v>
      </c>
      <c r="F24" s="31"/>
      <c r="G24" s="31">
        <v>30</v>
      </c>
      <c r="H24" s="31">
        <v>1</v>
      </c>
      <c r="I24" s="34">
        <f t="shared" si="1"/>
        <v>1</v>
      </c>
      <c r="J24" s="31"/>
      <c r="K24" s="31"/>
      <c r="L24" s="20">
        <f t="shared" si="6"/>
        <v>0</v>
      </c>
      <c r="M24" s="38"/>
      <c r="N24" s="38"/>
      <c r="O24" s="20">
        <f t="shared" si="7"/>
        <v>0</v>
      </c>
      <c r="P24" s="45">
        <f t="shared" si="8"/>
        <v>1</v>
      </c>
      <c r="Q24" s="55">
        <f t="shared" si="9"/>
        <v>0</v>
      </c>
      <c r="R24" s="49">
        <f t="shared" si="10"/>
        <v>1</v>
      </c>
      <c r="S24" s="49">
        <f t="shared" si="11"/>
        <v>0</v>
      </c>
      <c r="T24" s="12">
        <f t="shared" si="12"/>
        <v>0</v>
      </c>
      <c r="U24" s="56">
        <f t="shared" si="13"/>
        <v>1</v>
      </c>
    </row>
    <row r="25" spans="1:21" x14ac:dyDescent="0.25">
      <c r="A25" s="6">
        <v>22</v>
      </c>
      <c r="B25" s="15" t="s">
        <v>68</v>
      </c>
      <c r="C25" s="22">
        <v>0</v>
      </c>
      <c r="D25" s="22">
        <v>0</v>
      </c>
      <c r="E25" s="31">
        <v>0</v>
      </c>
      <c r="F25" s="31"/>
      <c r="G25" s="31">
        <v>30</v>
      </c>
      <c r="H25" s="31">
        <v>1</v>
      </c>
      <c r="I25" s="34">
        <f t="shared" si="1"/>
        <v>1</v>
      </c>
      <c r="J25" s="31">
        <v>7</v>
      </c>
      <c r="K25" s="31">
        <v>51</v>
      </c>
      <c r="L25" s="20">
        <f t="shared" si="6"/>
        <v>51</v>
      </c>
      <c r="M25" s="38"/>
      <c r="N25" s="38"/>
      <c r="O25" s="20">
        <f t="shared" si="7"/>
        <v>0</v>
      </c>
      <c r="P25" s="45">
        <f t="shared" si="8"/>
        <v>52</v>
      </c>
      <c r="Q25" s="55">
        <f t="shared" si="9"/>
        <v>0</v>
      </c>
      <c r="R25" s="49">
        <f t="shared" si="10"/>
        <v>1</v>
      </c>
      <c r="S25" s="49">
        <f t="shared" si="11"/>
        <v>51</v>
      </c>
      <c r="T25" s="12">
        <f t="shared" si="12"/>
        <v>0</v>
      </c>
      <c r="U25" s="56">
        <f t="shared" si="13"/>
        <v>52</v>
      </c>
    </row>
    <row r="26" spans="1:21" x14ac:dyDescent="0.25">
      <c r="A26" s="6">
        <v>23</v>
      </c>
      <c r="B26" s="15" t="s">
        <v>69</v>
      </c>
      <c r="C26" s="22">
        <v>0</v>
      </c>
      <c r="D26" s="22">
        <v>0</v>
      </c>
      <c r="E26" s="31">
        <v>0</v>
      </c>
      <c r="F26" s="31"/>
      <c r="G26" s="31">
        <v>17</v>
      </c>
      <c r="H26" s="31">
        <v>31</v>
      </c>
      <c r="I26" s="34">
        <f t="shared" si="1"/>
        <v>31</v>
      </c>
      <c r="J26" s="31"/>
      <c r="K26" s="31"/>
      <c r="L26" s="20">
        <f t="shared" si="6"/>
        <v>0</v>
      </c>
      <c r="M26" s="38"/>
      <c r="N26" s="38"/>
      <c r="O26" s="20">
        <f t="shared" si="7"/>
        <v>0</v>
      </c>
      <c r="P26" s="45">
        <f t="shared" si="8"/>
        <v>31</v>
      </c>
      <c r="Q26" s="55">
        <f t="shared" si="9"/>
        <v>0</v>
      </c>
      <c r="R26" s="49">
        <f t="shared" si="10"/>
        <v>31</v>
      </c>
      <c r="S26" s="49">
        <f t="shared" si="11"/>
        <v>0</v>
      </c>
      <c r="T26" s="12">
        <f t="shared" si="12"/>
        <v>0</v>
      </c>
      <c r="U26" s="56">
        <f t="shared" si="13"/>
        <v>31</v>
      </c>
    </row>
    <row r="27" spans="1:21" x14ac:dyDescent="0.25">
      <c r="A27" s="6">
        <v>24</v>
      </c>
      <c r="B27" s="15" t="s">
        <v>70</v>
      </c>
      <c r="C27" s="22">
        <v>0</v>
      </c>
      <c r="D27" s="22">
        <v>0</v>
      </c>
      <c r="E27" s="31">
        <v>0</v>
      </c>
      <c r="F27" s="31"/>
      <c r="G27" s="31">
        <v>13</v>
      </c>
      <c r="H27" s="31">
        <v>42</v>
      </c>
      <c r="I27" s="34">
        <f t="shared" si="1"/>
        <v>42</v>
      </c>
      <c r="J27" s="31"/>
      <c r="K27" s="31"/>
      <c r="L27" s="20">
        <f t="shared" si="6"/>
        <v>0</v>
      </c>
      <c r="M27" s="38"/>
      <c r="N27" s="38"/>
      <c r="O27" s="20">
        <f t="shared" si="7"/>
        <v>0</v>
      </c>
      <c r="P27" s="45">
        <f t="shared" si="8"/>
        <v>42</v>
      </c>
      <c r="Q27" s="55">
        <f t="shared" si="9"/>
        <v>0</v>
      </c>
      <c r="R27" s="49">
        <f t="shared" si="10"/>
        <v>42</v>
      </c>
      <c r="S27" s="49">
        <f t="shared" si="11"/>
        <v>0</v>
      </c>
      <c r="T27" s="12">
        <f t="shared" si="12"/>
        <v>0</v>
      </c>
      <c r="U27" s="56">
        <f t="shared" si="13"/>
        <v>42</v>
      </c>
    </row>
    <row r="28" spans="1:21" x14ac:dyDescent="0.25">
      <c r="A28" s="6">
        <v>25</v>
      </c>
      <c r="B28" s="15" t="s">
        <v>71</v>
      </c>
      <c r="C28" s="22">
        <v>0</v>
      </c>
      <c r="D28" s="22">
        <v>0</v>
      </c>
      <c r="E28" s="31">
        <v>0</v>
      </c>
      <c r="F28" s="31"/>
      <c r="G28" s="31">
        <v>30</v>
      </c>
      <c r="H28" s="31">
        <v>1</v>
      </c>
      <c r="I28" s="34">
        <f t="shared" si="1"/>
        <v>1</v>
      </c>
      <c r="J28" s="31"/>
      <c r="K28" s="31"/>
      <c r="L28" s="20">
        <f t="shared" si="6"/>
        <v>0</v>
      </c>
      <c r="M28" s="38"/>
      <c r="N28" s="38"/>
      <c r="O28" s="20">
        <f t="shared" si="7"/>
        <v>0</v>
      </c>
      <c r="P28" s="45">
        <f t="shared" si="8"/>
        <v>1</v>
      </c>
      <c r="Q28" s="55">
        <f t="shared" si="9"/>
        <v>0</v>
      </c>
      <c r="R28" s="49">
        <f t="shared" si="10"/>
        <v>1</v>
      </c>
      <c r="S28" s="49">
        <f t="shared" si="11"/>
        <v>0</v>
      </c>
      <c r="T28" s="12">
        <f t="shared" si="12"/>
        <v>0</v>
      </c>
      <c r="U28" s="56">
        <f t="shared" si="13"/>
        <v>1</v>
      </c>
    </row>
    <row r="29" spans="1:21" x14ac:dyDescent="0.25">
      <c r="A29" s="6">
        <v>26</v>
      </c>
      <c r="B29" s="15" t="s">
        <v>72</v>
      </c>
      <c r="C29" s="22">
        <v>0</v>
      </c>
      <c r="D29" s="22">
        <v>0</v>
      </c>
      <c r="E29" s="31">
        <v>0</v>
      </c>
      <c r="F29" s="31"/>
      <c r="G29" s="31">
        <v>8</v>
      </c>
      <c r="H29" s="31">
        <v>60</v>
      </c>
      <c r="I29" s="34">
        <f t="shared" si="1"/>
        <v>60</v>
      </c>
      <c r="J29" s="31"/>
      <c r="K29" s="31"/>
      <c r="L29" s="20">
        <f t="shared" si="6"/>
        <v>0</v>
      </c>
      <c r="M29" s="38"/>
      <c r="N29" s="38"/>
      <c r="O29" s="20">
        <f t="shared" si="7"/>
        <v>0</v>
      </c>
      <c r="P29" s="45">
        <f t="shared" si="8"/>
        <v>60</v>
      </c>
      <c r="Q29" s="55">
        <f t="shared" si="9"/>
        <v>0</v>
      </c>
      <c r="R29" s="49">
        <f t="shared" si="10"/>
        <v>60</v>
      </c>
      <c r="S29" s="49">
        <f t="shared" si="11"/>
        <v>0</v>
      </c>
      <c r="T29" s="12">
        <f t="shared" si="12"/>
        <v>0</v>
      </c>
      <c r="U29" s="56">
        <f t="shared" si="13"/>
        <v>60</v>
      </c>
    </row>
    <row r="30" spans="1:21" x14ac:dyDescent="0.25">
      <c r="A30" s="6">
        <v>27</v>
      </c>
      <c r="B30" s="15" t="s">
        <v>73</v>
      </c>
      <c r="C30" s="22">
        <v>0</v>
      </c>
      <c r="D30" s="22">
        <v>0</v>
      </c>
      <c r="E30" s="31">
        <v>0</v>
      </c>
      <c r="F30" s="31"/>
      <c r="G30" s="31">
        <v>11</v>
      </c>
      <c r="H30" s="31">
        <v>49</v>
      </c>
      <c r="I30" s="34">
        <f t="shared" si="1"/>
        <v>49</v>
      </c>
      <c r="J30" s="31"/>
      <c r="K30" s="31"/>
      <c r="L30" s="20">
        <f t="shared" si="6"/>
        <v>0</v>
      </c>
      <c r="M30" s="38"/>
      <c r="N30" s="38"/>
      <c r="O30" s="20">
        <f t="shared" si="7"/>
        <v>0</v>
      </c>
      <c r="P30" s="45">
        <f t="shared" si="8"/>
        <v>49</v>
      </c>
      <c r="Q30" s="55">
        <f t="shared" si="9"/>
        <v>0</v>
      </c>
      <c r="R30" s="49">
        <f t="shared" si="10"/>
        <v>49</v>
      </c>
      <c r="S30" s="49">
        <f t="shared" si="11"/>
        <v>0</v>
      </c>
      <c r="T30" s="12">
        <f t="shared" si="12"/>
        <v>0</v>
      </c>
      <c r="U30" s="56">
        <f t="shared" si="13"/>
        <v>49</v>
      </c>
    </row>
    <row r="31" spans="1:21" x14ac:dyDescent="0.25">
      <c r="A31" s="6">
        <v>28</v>
      </c>
      <c r="B31" s="15" t="s">
        <v>74</v>
      </c>
      <c r="C31" s="22">
        <v>0</v>
      </c>
      <c r="D31" s="22">
        <v>0</v>
      </c>
      <c r="E31" s="31">
        <v>0</v>
      </c>
      <c r="F31" s="31"/>
      <c r="G31" s="31">
        <v>4</v>
      </c>
      <c r="H31" s="31">
        <v>78</v>
      </c>
      <c r="I31" s="34">
        <f t="shared" si="1"/>
        <v>78</v>
      </c>
      <c r="J31" s="31"/>
      <c r="K31" s="31"/>
      <c r="L31" s="20">
        <f t="shared" si="6"/>
        <v>0</v>
      </c>
      <c r="M31" s="38"/>
      <c r="N31" s="38"/>
      <c r="O31" s="20">
        <f t="shared" si="7"/>
        <v>0</v>
      </c>
      <c r="P31" s="45">
        <f t="shared" si="8"/>
        <v>78</v>
      </c>
      <c r="Q31" s="55">
        <f t="shared" si="9"/>
        <v>0</v>
      </c>
      <c r="R31" s="49">
        <f t="shared" si="10"/>
        <v>78</v>
      </c>
      <c r="S31" s="49">
        <f t="shared" si="11"/>
        <v>0</v>
      </c>
      <c r="T31" s="12">
        <f t="shared" si="12"/>
        <v>0</v>
      </c>
      <c r="U31" s="56">
        <f t="shared" si="13"/>
        <v>78</v>
      </c>
    </row>
    <row r="32" spans="1:21" x14ac:dyDescent="0.25">
      <c r="A32" s="6">
        <v>29</v>
      </c>
      <c r="B32" s="15" t="s">
        <v>75</v>
      </c>
      <c r="C32" s="22">
        <v>0</v>
      </c>
      <c r="D32" s="22">
        <v>0</v>
      </c>
      <c r="E32" s="31">
        <v>0</v>
      </c>
      <c r="F32" s="31"/>
      <c r="G32" s="31">
        <v>30</v>
      </c>
      <c r="H32" s="31">
        <v>1</v>
      </c>
      <c r="I32" s="34">
        <f t="shared" si="1"/>
        <v>1</v>
      </c>
      <c r="J32" s="31">
        <v>16</v>
      </c>
      <c r="K32" s="31">
        <v>12</v>
      </c>
      <c r="L32" s="20">
        <f t="shared" si="6"/>
        <v>12</v>
      </c>
      <c r="M32" s="38"/>
      <c r="N32" s="38"/>
      <c r="O32" s="20">
        <f t="shared" si="7"/>
        <v>0</v>
      </c>
      <c r="P32" s="45">
        <f t="shared" si="8"/>
        <v>13</v>
      </c>
      <c r="Q32" s="55">
        <f t="shared" si="9"/>
        <v>0</v>
      </c>
      <c r="R32" s="49">
        <f t="shared" si="10"/>
        <v>1</v>
      </c>
      <c r="S32" s="49">
        <f t="shared" si="11"/>
        <v>12</v>
      </c>
      <c r="T32" s="12">
        <f t="shared" si="12"/>
        <v>0</v>
      </c>
      <c r="U32" s="56">
        <f t="shared" si="13"/>
        <v>13</v>
      </c>
    </row>
    <row r="33" spans="1:21" x14ac:dyDescent="0.25">
      <c r="A33" s="6">
        <v>30</v>
      </c>
      <c r="B33" s="15" t="s">
        <v>76</v>
      </c>
      <c r="C33" s="22">
        <v>0</v>
      </c>
      <c r="D33" s="22">
        <v>0</v>
      </c>
      <c r="E33" s="31">
        <v>0</v>
      </c>
      <c r="F33" s="31"/>
      <c r="G33" s="31">
        <v>19</v>
      </c>
      <c r="H33" s="31">
        <v>26</v>
      </c>
      <c r="I33" s="34">
        <f t="shared" si="1"/>
        <v>26</v>
      </c>
      <c r="J33" s="31"/>
      <c r="K33" s="31"/>
      <c r="L33" s="20">
        <f t="shared" si="6"/>
        <v>0</v>
      </c>
      <c r="M33" s="38"/>
      <c r="N33" s="38"/>
      <c r="O33" s="20">
        <f t="shared" si="7"/>
        <v>0</v>
      </c>
      <c r="P33" s="45">
        <f t="shared" si="8"/>
        <v>26</v>
      </c>
      <c r="Q33" s="55">
        <f t="shared" si="9"/>
        <v>0</v>
      </c>
      <c r="R33" s="49">
        <f t="shared" si="10"/>
        <v>26</v>
      </c>
      <c r="S33" s="49">
        <f t="shared" si="11"/>
        <v>0</v>
      </c>
      <c r="T33" s="12">
        <f t="shared" si="12"/>
        <v>0</v>
      </c>
      <c r="U33" s="56">
        <f t="shared" si="13"/>
        <v>26</v>
      </c>
    </row>
    <row r="34" spans="1:21" x14ac:dyDescent="0.25">
      <c r="A34" s="6">
        <v>31</v>
      </c>
      <c r="B34" s="15" t="s">
        <v>77</v>
      </c>
      <c r="C34" s="22">
        <v>0</v>
      </c>
      <c r="D34" s="22">
        <v>0</v>
      </c>
      <c r="E34" s="31">
        <v>0</v>
      </c>
      <c r="F34" s="31"/>
      <c r="G34" s="31">
        <v>22</v>
      </c>
      <c r="H34" s="31">
        <v>18</v>
      </c>
      <c r="I34" s="34">
        <f t="shared" si="1"/>
        <v>18</v>
      </c>
      <c r="J34" s="31"/>
      <c r="K34" s="31"/>
      <c r="L34" s="20">
        <f t="shared" si="6"/>
        <v>0</v>
      </c>
      <c r="M34" s="38"/>
      <c r="N34" s="38"/>
      <c r="O34" s="20">
        <f t="shared" si="7"/>
        <v>0</v>
      </c>
      <c r="P34" s="45">
        <f t="shared" si="8"/>
        <v>18</v>
      </c>
      <c r="Q34" s="55">
        <f t="shared" si="9"/>
        <v>0</v>
      </c>
      <c r="R34" s="49">
        <f t="shared" si="10"/>
        <v>18</v>
      </c>
      <c r="S34" s="49">
        <f t="shared" si="11"/>
        <v>0</v>
      </c>
      <c r="T34" s="12">
        <f t="shared" si="12"/>
        <v>0</v>
      </c>
      <c r="U34" s="56">
        <f t="shared" si="13"/>
        <v>18</v>
      </c>
    </row>
    <row r="35" spans="1:21" x14ac:dyDescent="0.25">
      <c r="A35" s="6">
        <v>32</v>
      </c>
      <c r="B35" s="15" t="s">
        <v>78</v>
      </c>
      <c r="C35" s="22">
        <v>0</v>
      </c>
      <c r="D35" s="22">
        <v>0</v>
      </c>
      <c r="E35" s="31">
        <v>0</v>
      </c>
      <c r="F35" s="31"/>
      <c r="G35" s="31">
        <v>12</v>
      </c>
      <c r="H35" s="31">
        <v>46</v>
      </c>
      <c r="I35" s="34">
        <f t="shared" si="1"/>
        <v>46</v>
      </c>
      <c r="J35" s="31"/>
      <c r="K35" s="31"/>
      <c r="L35" s="20">
        <f t="shared" si="6"/>
        <v>0</v>
      </c>
      <c r="M35" s="38"/>
      <c r="N35" s="38"/>
      <c r="O35" s="20">
        <f t="shared" si="7"/>
        <v>0</v>
      </c>
      <c r="P35" s="45">
        <f t="shared" si="8"/>
        <v>46</v>
      </c>
      <c r="Q35" s="55">
        <f t="shared" si="9"/>
        <v>0</v>
      </c>
      <c r="R35" s="49">
        <f t="shared" si="10"/>
        <v>46</v>
      </c>
      <c r="S35" s="49">
        <f t="shared" si="11"/>
        <v>0</v>
      </c>
      <c r="T35" s="12">
        <f t="shared" si="12"/>
        <v>0</v>
      </c>
      <c r="U35" s="56">
        <f t="shared" si="13"/>
        <v>46</v>
      </c>
    </row>
    <row r="36" spans="1:21" x14ac:dyDescent="0.25">
      <c r="A36" s="12">
        <v>33</v>
      </c>
      <c r="B36" s="15" t="s">
        <v>166</v>
      </c>
      <c r="C36" s="22"/>
      <c r="D36" s="22"/>
      <c r="E36" s="31"/>
      <c r="F36" s="31"/>
      <c r="G36" s="31"/>
      <c r="H36" s="31"/>
      <c r="I36" s="31"/>
      <c r="J36" s="31">
        <v>19</v>
      </c>
      <c r="K36" s="31">
        <v>1</v>
      </c>
      <c r="L36" s="20">
        <f t="shared" si="6"/>
        <v>1</v>
      </c>
      <c r="M36" s="38"/>
      <c r="N36" s="38"/>
      <c r="O36" s="20">
        <f t="shared" si="7"/>
        <v>0</v>
      </c>
      <c r="P36" s="45">
        <f t="shared" si="8"/>
        <v>1</v>
      </c>
      <c r="Q36" s="55">
        <f t="shared" si="9"/>
        <v>0</v>
      </c>
      <c r="R36" s="49">
        <f t="shared" si="10"/>
        <v>0</v>
      </c>
      <c r="S36" s="49">
        <f t="shared" si="11"/>
        <v>1</v>
      </c>
      <c r="T36" s="12">
        <f t="shared" si="12"/>
        <v>0</v>
      </c>
      <c r="U36" s="56">
        <f t="shared" si="13"/>
        <v>1</v>
      </c>
    </row>
    <row r="37" spans="1:21" x14ac:dyDescent="0.25">
      <c r="A37" s="12">
        <v>34</v>
      </c>
      <c r="B37" s="15" t="s">
        <v>88</v>
      </c>
      <c r="C37" s="22"/>
      <c r="D37" s="22"/>
      <c r="E37" s="31"/>
      <c r="F37" s="31"/>
      <c r="G37" s="31"/>
      <c r="H37" s="31"/>
      <c r="I37" s="31"/>
      <c r="J37" s="31">
        <v>9</v>
      </c>
      <c r="K37" s="31">
        <v>41</v>
      </c>
      <c r="L37" s="20">
        <f t="shared" si="6"/>
        <v>41</v>
      </c>
      <c r="M37" s="38"/>
      <c r="N37" s="38"/>
      <c r="O37" s="20">
        <f t="shared" si="7"/>
        <v>0</v>
      </c>
      <c r="P37" s="45">
        <f t="shared" si="8"/>
        <v>41</v>
      </c>
      <c r="Q37" s="55">
        <f t="shared" si="9"/>
        <v>0</v>
      </c>
      <c r="R37" s="49">
        <f t="shared" si="10"/>
        <v>0</v>
      </c>
      <c r="S37" s="49">
        <f t="shared" si="11"/>
        <v>41</v>
      </c>
      <c r="T37" s="12">
        <f t="shared" si="12"/>
        <v>0</v>
      </c>
      <c r="U37" s="56">
        <f t="shared" si="13"/>
        <v>41</v>
      </c>
    </row>
    <row r="38" spans="1:21" x14ac:dyDescent="0.25">
      <c r="A38" s="12">
        <v>35</v>
      </c>
      <c r="B38" s="15" t="s">
        <v>167</v>
      </c>
      <c r="C38" s="22"/>
      <c r="D38" s="22"/>
      <c r="E38" s="31"/>
      <c r="F38" s="31"/>
      <c r="G38" s="31"/>
      <c r="H38" s="31"/>
      <c r="I38" s="31"/>
      <c r="J38" s="31">
        <v>15</v>
      </c>
      <c r="K38" s="31">
        <v>15</v>
      </c>
      <c r="L38" s="20">
        <f t="shared" si="6"/>
        <v>15</v>
      </c>
      <c r="M38" s="38"/>
      <c r="N38" s="38"/>
      <c r="O38" s="20">
        <f t="shared" si="7"/>
        <v>0</v>
      </c>
      <c r="P38" s="45">
        <f t="shared" si="8"/>
        <v>15</v>
      </c>
      <c r="Q38" s="55">
        <f t="shared" si="9"/>
        <v>0</v>
      </c>
      <c r="R38" s="49">
        <f t="shared" si="10"/>
        <v>0</v>
      </c>
      <c r="S38" s="49">
        <f t="shared" si="11"/>
        <v>15</v>
      </c>
      <c r="T38" s="12">
        <f t="shared" si="12"/>
        <v>0</v>
      </c>
      <c r="U38" s="56">
        <f t="shared" si="13"/>
        <v>15</v>
      </c>
    </row>
    <row r="39" spans="1:21" x14ac:dyDescent="0.25">
      <c r="A39" s="12">
        <v>36</v>
      </c>
      <c r="B39" s="15" t="s">
        <v>168</v>
      </c>
      <c r="C39" s="22"/>
      <c r="D39" s="22"/>
      <c r="E39" s="31"/>
      <c r="F39" s="31"/>
      <c r="G39" s="31"/>
      <c r="H39" s="31"/>
      <c r="I39" s="31"/>
      <c r="J39" s="31">
        <v>5</v>
      </c>
      <c r="K39" s="31">
        <v>64</v>
      </c>
      <c r="L39" s="20">
        <f t="shared" si="6"/>
        <v>64</v>
      </c>
      <c r="M39" s="38"/>
      <c r="N39" s="38"/>
      <c r="O39" s="20">
        <f t="shared" si="7"/>
        <v>0</v>
      </c>
      <c r="P39" s="45">
        <f t="shared" si="8"/>
        <v>64</v>
      </c>
      <c r="Q39" s="55">
        <f t="shared" si="9"/>
        <v>0</v>
      </c>
      <c r="R39" s="49">
        <f t="shared" si="10"/>
        <v>0</v>
      </c>
      <c r="S39" s="49">
        <f t="shared" si="11"/>
        <v>64</v>
      </c>
      <c r="T39" s="12">
        <f t="shared" si="12"/>
        <v>0</v>
      </c>
      <c r="U39" s="56">
        <f t="shared" si="13"/>
        <v>64</v>
      </c>
    </row>
    <row r="40" spans="1:21" x14ac:dyDescent="0.25">
      <c r="A40" s="12">
        <v>37</v>
      </c>
      <c r="B40" s="15" t="s">
        <v>169</v>
      </c>
      <c r="C40" s="22"/>
      <c r="D40" s="22"/>
      <c r="E40" s="31"/>
      <c r="F40" s="31"/>
      <c r="G40" s="31"/>
      <c r="H40" s="31"/>
      <c r="I40" s="31"/>
      <c r="J40" s="31">
        <v>18</v>
      </c>
      <c r="K40" s="31">
        <v>4</v>
      </c>
      <c r="L40" s="20">
        <f t="shared" si="6"/>
        <v>4</v>
      </c>
      <c r="M40" s="38"/>
      <c r="N40" s="38"/>
      <c r="O40" s="20">
        <f t="shared" si="7"/>
        <v>0</v>
      </c>
      <c r="P40" s="45">
        <f t="shared" si="8"/>
        <v>4</v>
      </c>
      <c r="Q40" s="55">
        <f t="shared" si="9"/>
        <v>0</v>
      </c>
      <c r="R40" s="49">
        <f t="shared" si="10"/>
        <v>0</v>
      </c>
      <c r="S40" s="49">
        <f t="shared" si="11"/>
        <v>4</v>
      </c>
      <c r="T40" s="12">
        <f t="shared" si="12"/>
        <v>0</v>
      </c>
      <c r="U40" s="56">
        <f t="shared" si="13"/>
        <v>4</v>
      </c>
    </row>
    <row r="41" spans="1:21" x14ac:dyDescent="0.25">
      <c r="A41" s="12">
        <v>38</v>
      </c>
      <c r="B41" s="15" t="s">
        <v>170</v>
      </c>
      <c r="C41" s="22"/>
      <c r="D41" s="22"/>
      <c r="E41" s="31"/>
      <c r="F41" s="31"/>
      <c r="G41" s="31"/>
      <c r="H41" s="31"/>
      <c r="I41" s="31"/>
      <c r="J41" s="31">
        <v>17</v>
      </c>
      <c r="K41" s="31">
        <v>8</v>
      </c>
      <c r="L41" s="20">
        <f t="shared" si="6"/>
        <v>8</v>
      </c>
      <c r="M41" s="38"/>
      <c r="N41" s="38"/>
      <c r="O41" s="20">
        <f t="shared" si="7"/>
        <v>0</v>
      </c>
      <c r="P41" s="45">
        <f t="shared" si="8"/>
        <v>8</v>
      </c>
      <c r="Q41" s="55">
        <f t="shared" si="9"/>
        <v>0</v>
      </c>
      <c r="R41" s="49">
        <f t="shared" si="10"/>
        <v>0</v>
      </c>
      <c r="S41" s="49">
        <f t="shared" si="11"/>
        <v>8</v>
      </c>
      <c r="T41" s="12">
        <f t="shared" si="12"/>
        <v>0</v>
      </c>
      <c r="U41" s="56">
        <f t="shared" si="13"/>
        <v>8</v>
      </c>
    </row>
    <row r="42" spans="1:21" x14ac:dyDescent="0.25">
      <c r="A42" s="12">
        <v>39</v>
      </c>
      <c r="B42" s="15" t="s">
        <v>171</v>
      </c>
      <c r="C42" s="22"/>
      <c r="D42" s="22"/>
      <c r="E42" s="31"/>
      <c r="F42" s="31"/>
      <c r="G42" s="31"/>
      <c r="H42" s="31"/>
      <c r="I42" s="31"/>
      <c r="J42" s="31">
        <v>11</v>
      </c>
      <c r="K42" s="31">
        <v>32</v>
      </c>
      <c r="L42" s="20">
        <f t="shared" si="6"/>
        <v>32</v>
      </c>
      <c r="M42" s="38"/>
      <c r="N42" s="38"/>
      <c r="O42" s="20">
        <f t="shared" si="7"/>
        <v>0</v>
      </c>
      <c r="P42" s="45">
        <f t="shared" si="8"/>
        <v>32</v>
      </c>
      <c r="Q42" s="55">
        <f t="shared" si="9"/>
        <v>0</v>
      </c>
      <c r="R42" s="49">
        <f t="shared" si="10"/>
        <v>0</v>
      </c>
      <c r="S42" s="49">
        <f t="shared" si="11"/>
        <v>32</v>
      </c>
      <c r="T42" s="12">
        <f t="shared" si="12"/>
        <v>0</v>
      </c>
      <c r="U42" s="56">
        <f t="shared" si="13"/>
        <v>32</v>
      </c>
    </row>
    <row r="43" spans="1:21" x14ac:dyDescent="0.25">
      <c r="A43" s="12">
        <v>40</v>
      </c>
      <c r="B43" s="15" t="s">
        <v>172</v>
      </c>
      <c r="C43" s="22"/>
      <c r="D43" s="22"/>
      <c r="E43" s="31"/>
      <c r="F43" s="31"/>
      <c r="G43" s="31"/>
      <c r="H43" s="31"/>
      <c r="I43" s="31"/>
      <c r="J43" s="31">
        <v>12</v>
      </c>
      <c r="K43" s="31">
        <v>27</v>
      </c>
      <c r="L43" s="20">
        <f t="shared" si="6"/>
        <v>27</v>
      </c>
      <c r="M43" s="38"/>
      <c r="N43" s="38"/>
      <c r="O43" s="20">
        <f t="shared" si="7"/>
        <v>0</v>
      </c>
      <c r="P43" s="45">
        <f t="shared" si="8"/>
        <v>27</v>
      </c>
      <c r="Q43" s="55">
        <f t="shared" si="9"/>
        <v>0</v>
      </c>
      <c r="R43" s="49">
        <f t="shared" si="10"/>
        <v>0</v>
      </c>
      <c r="S43" s="49">
        <f t="shared" si="11"/>
        <v>27</v>
      </c>
      <c r="T43" s="12">
        <f t="shared" si="12"/>
        <v>0</v>
      </c>
      <c r="U43" s="56">
        <f t="shared" si="13"/>
        <v>27</v>
      </c>
    </row>
    <row r="44" spans="1:21" x14ac:dyDescent="0.25">
      <c r="A44" s="12">
        <v>41</v>
      </c>
      <c r="B44" s="15" t="s">
        <v>130</v>
      </c>
      <c r="C44" s="22"/>
      <c r="D44" s="22"/>
      <c r="E44" s="31"/>
      <c r="F44" s="31"/>
      <c r="G44" s="31"/>
      <c r="H44" s="31"/>
      <c r="I44" s="31"/>
      <c r="J44" s="31">
        <v>10</v>
      </c>
      <c r="K44" s="31">
        <v>36</v>
      </c>
      <c r="L44" s="20">
        <f t="shared" si="6"/>
        <v>36</v>
      </c>
      <c r="M44" s="38"/>
      <c r="N44" s="38"/>
      <c r="O44" s="20">
        <f t="shared" si="7"/>
        <v>0</v>
      </c>
      <c r="P44" s="45">
        <f t="shared" si="8"/>
        <v>36</v>
      </c>
      <c r="Q44" s="55">
        <f t="shared" si="9"/>
        <v>0</v>
      </c>
      <c r="R44" s="49">
        <f t="shared" si="10"/>
        <v>0</v>
      </c>
      <c r="S44" s="49">
        <f t="shared" si="11"/>
        <v>36</v>
      </c>
      <c r="T44" s="12">
        <f t="shared" si="12"/>
        <v>0</v>
      </c>
      <c r="U44" s="56">
        <f t="shared" si="13"/>
        <v>36</v>
      </c>
    </row>
    <row r="45" spans="1:21" x14ac:dyDescent="0.25">
      <c r="A45" s="12">
        <v>42</v>
      </c>
      <c r="B45" s="15" t="s">
        <v>173</v>
      </c>
      <c r="C45" s="22"/>
      <c r="D45" s="22"/>
      <c r="E45" s="31"/>
      <c r="F45" s="31"/>
      <c r="G45" s="31"/>
      <c r="H45" s="31"/>
      <c r="I45" s="31"/>
      <c r="J45" s="31">
        <v>8</v>
      </c>
      <c r="K45" s="31">
        <v>46</v>
      </c>
      <c r="L45" s="20">
        <f t="shared" si="6"/>
        <v>46</v>
      </c>
      <c r="M45" s="38"/>
      <c r="N45" s="38"/>
      <c r="O45" s="20">
        <f t="shared" si="7"/>
        <v>0</v>
      </c>
      <c r="P45" s="45">
        <f t="shared" si="8"/>
        <v>46</v>
      </c>
      <c r="Q45" s="55">
        <f t="shared" si="9"/>
        <v>0</v>
      </c>
      <c r="R45" s="49">
        <f t="shared" si="10"/>
        <v>0</v>
      </c>
      <c r="S45" s="49">
        <f t="shared" si="11"/>
        <v>46</v>
      </c>
      <c r="T45" s="12">
        <f t="shared" si="12"/>
        <v>0</v>
      </c>
      <c r="U45" s="56">
        <f t="shared" si="13"/>
        <v>46</v>
      </c>
    </row>
    <row r="46" spans="1:21" x14ac:dyDescent="0.25">
      <c r="A46" s="11">
        <v>43</v>
      </c>
      <c r="B46" s="15" t="s">
        <v>21</v>
      </c>
      <c r="C46" s="22"/>
      <c r="D46" s="22"/>
      <c r="E46" s="38"/>
      <c r="F46" s="12"/>
      <c r="G46" s="38"/>
      <c r="H46" s="38"/>
      <c r="I46" s="38"/>
      <c r="J46" s="12"/>
      <c r="K46" s="12"/>
      <c r="L46" s="12"/>
      <c r="M46" s="12">
        <v>1</v>
      </c>
      <c r="N46" s="12">
        <v>100</v>
      </c>
      <c r="O46" s="20">
        <f t="shared" si="7"/>
        <v>150</v>
      </c>
      <c r="P46" s="45">
        <f t="shared" si="8"/>
        <v>150</v>
      </c>
      <c r="Q46" s="57">
        <f t="shared" si="9"/>
        <v>0</v>
      </c>
      <c r="R46" s="49">
        <f t="shared" si="10"/>
        <v>0</v>
      </c>
      <c r="S46" s="49">
        <f t="shared" si="11"/>
        <v>0</v>
      </c>
      <c r="T46" s="49">
        <f t="shared" si="12"/>
        <v>150</v>
      </c>
      <c r="U46" s="56">
        <f t="shared" si="13"/>
        <v>150</v>
      </c>
    </row>
    <row r="47" spans="1:21" x14ac:dyDescent="0.25">
      <c r="A47" s="12">
        <v>44</v>
      </c>
      <c r="B47" s="15" t="s">
        <v>8</v>
      </c>
      <c r="C47" s="22"/>
      <c r="D47" s="22"/>
      <c r="E47" s="38"/>
      <c r="F47" s="12"/>
      <c r="G47" s="38"/>
      <c r="H47" s="38"/>
      <c r="I47" s="38"/>
      <c r="J47" s="12"/>
      <c r="K47" s="12"/>
      <c r="L47" s="12"/>
      <c r="M47" s="12">
        <v>5</v>
      </c>
      <c r="N47" s="12">
        <v>43</v>
      </c>
      <c r="O47" s="20">
        <f t="shared" si="7"/>
        <v>64.5</v>
      </c>
      <c r="P47" s="45">
        <f t="shared" si="8"/>
        <v>64.5</v>
      </c>
      <c r="Q47" s="57">
        <f t="shared" si="9"/>
        <v>0</v>
      </c>
      <c r="R47" s="49">
        <f t="shared" si="10"/>
        <v>0</v>
      </c>
      <c r="S47" s="49">
        <f t="shared" si="11"/>
        <v>0</v>
      </c>
      <c r="T47" s="49">
        <f t="shared" si="12"/>
        <v>64.5</v>
      </c>
      <c r="U47" s="56">
        <f t="shared" si="13"/>
        <v>64.5</v>
      </c>
    </row>
    <row r="48" spans="1:21" x14ac:dyDescent="0.25">
      <c r="A48" s="11">
        <v>45</v>
      </c>
      <c r="B48" s="15" t="s">
        <v>185</v>
      </c>
      <c r="C48" s="22"/>
      <c r="D48" s="22"/>
      <c r="E48" s="38"/>
      <c r="F48" s="12"/>
      <c r="G48" s="38"/>
      <c r="H48" s="38"/>
      <c r="I48" s="38"/>
      <c r="J48" s="12"/>
      <c r="K48" s="12"/>
      <c r="L48" s="12"/>
      <c r="M48" s="12">
        <v>7</v>
      </c>
      <c r="N48" s="12">
        <v>25</v>
      </c>
      <c r="O48" s="20">
        <f t="shared" si="7"/>
        <v>37.5</v>
      </c>
      <c r="P48" s="45">
        <f t="shared" si="8"/>
        <v>37.5</v>
      </c>
      <c r="Q48" s="57">
        <f t="shared" si="9"/>
        <v>0</v>
      </c>
      <c r="R48" s="49">
        <f t="shared" si="10"/>
        <v>0</v>
      </c>
      <c r="S48" s="49">
        <f t="shared" si="11"/>
        <v>0</v>
      </c>
      <c r="T48" s="49">
        <f t="shared" si="12"/>
        <v>37.5</v>
      </c>
      <c r="U48" s="56">
        <f t="shared" si="13"/>
        <v>37.5</v>
      </c>
    </row>
    <row r="49" spans="1:21" x14ac:dyDescent="0.25">
      <c r="A49" s="12">
        <v>46</v>
      </c>
      <c r="B49" s="15" t="s">
        <v>160</v>
      </c>
      <c r="C49" s="22"/>
      <c r="D49" s="22"/>
      <c r="E49" s="38"/>
      <c r="F49" s="12"/>
      <c r="G49" s="38"/>
      <c r="H49" s="38"/>
      <c r="I49" s="38"/>
      <c r="J49" s="12"/>
      <c r="K49" s="12"/>
      <c r="L49" s="12"/>
      <c r="M49" s="12">
        <v>8</v>
      </c>
      <c r="N49" s="12">
        <v>16</v>
      </c>
      <c r="O49" s="20">
        <f t="shared" si="7"/>
        <v>24</v>
      </c>
      <c r="P49" s="45">
        <f t="shared" si="8"/>
        <v>24</v>
      </c>
      <c r="Q49" s="57">
        <f t="shared" si="9"/>
        <v>0</v>
      </c>
      <c r="R49" s="49">
        <f t="shared" si="10"/>
        <v>0</v>
      </c>
      <c r="S49" s="49">
        <f t="shared" si="11"/>
        <v>0</v>
      </c>
      <c r="T49" s="49">
        <f t="shared" si="12"/>
        <v>24</v>
      </c>
      <c r="U49" s="56">
        <f t="shared" si="13"/>
        <v>24</v>
      </c>
    </row>
    <row r="50" spans="1:21" ht="15.75" thickBot="1" x14ac:dyDescent="0.3">
      <c r="A50" s="11">
        <v>47</v>
      </c>
      <c r="B50" s="15" t="s">
        <v>186</v>
      </c>
      <c r="C50" s="22"/>
      <c r="D50" s="22"/>
      <c r="E50" s="38"/>
      <c r="F50" s="12"/>
      <c r="G50" s="38"/>
      <c r="H50" s="38"/>
      <c r="I50" s="38"/>
      <c r="J50" s="12"/>
      <c r="K50" s="12"/>
      <c r="L50" s="12"/>
      <c r="M50" s="12">
        <v>10</v>
      </c>
      <c r="N50" s="12">
        <v>1</v>
      </c>
      <c r="O50" s="20">
        <f t="shared" si="7"/>
        <v>1.5</v>
      </c>
      <c r="P50" s="45">
        <f t="shared" si="8"/>
        <v>1.5</v>
      </c>
      <c r="Q50" s="58">
        <f t="shared" si="9"/>
        <v>0</v>
      </c>
      <c r="R50" s="60">
        <f t="shared" si="10"/>
        <v>0</v>
      </c>
      <c r="S50" s="60">
        <f t="shared" si="11"/>
        <v>0</v>
      </c>
      <c r="T50" s="60">
        <f t="shared" si="12"/>
        <v>1.5</v>
      </c>
      <c r="U50" s="61">
        <f t="shared" si="13"/>
        <v>1.5</v>
      </c>
    </row>
    <row r="51" spans="1:21" x14ac:dyDescent="0.25">
      <c r="B51" s="21"/>
      <c r="C51" s="25"/>
      <c r="D51" s="25"/>
    </row>
    <row r="52" spans="1:21" x14ac:dyDescent="0.25">
      <c r="B52" s="21"/>
      <c r="C52" s="25"/>
      <c r="D52" s="25"/>
    </row>
  </sheetData>
  <mergeCells count="6">
    <mergeCell ref="Q2:U2"/>
    <mergeCell ref="C2:E2"/>
    <mergeCell ref="G2:I2"/>
    <mergeCell ref="C1:I1"/>
    <mergeCell ref="J2:L2"/>
    <mergeCell ref="M2:O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D1" zoomScale="85" zoomScaleNormal="85" workbookViewId="0">
      <selection activeCell="Z8" sqref="Z8"/>
    </sheetView>
  </sheetViews>
  <sheetFormatPr defaultRowHeight="15" x14ac:dyDescent="0.25"/>
  <cols>
    <col min="1" max="1" width="3.85546875" customWidth="1"/>
    <col min="2" max="2" width="21.7109375" bestFit="1" customWidth="1"/>
    <col min="3" max="5" width="7.85546875" customWidth="1"/>
    <col min="6" max="6" width="7.85546875" hidden="1" customWidth="1"/>
    <col min="7" max="22" width="7.85546875" customWidth="1"/>
  </cols>
  <sheetData>
    <row r="1" spans="1:30" ht="15.75" thickBot="1" x14ac:dyDescent="0.3">
      <c r="C1" s="87" t="s">
        <v>6</v>
      </c>
      <c r="D1" s="87"/>
      <c r="E1" s="87"/>
      <c r="G1" s="28"/>
      <c r="H1" s="28"/>
      <c r="I1" s="28"/>
      <c r="J1" s="28"/>
      <c r="K1" s="28"/>
      <c r="L1" s="28"/>
      <c r="M1" s="28"/>
      <c r="N1" s="28"/>
      <c r="O1" s="28"/>
      <c r="P1" s="37"/>
      <c r="Q1" s="37"/>
      <c r="R1" s="37"/>
      <c r="S1" s="43"/>
      <c r="T1" s="43"/>
      <c r="U1" s="43"/>
    </row>
    <row r="2" spans="1:30" x14ac:dyDescent="0.25">
      <c r="C2" s="77" t="s">
        <v>14</v>
      </c>
      <c r="D2" s="77"/>
      <c r="E2" s="77"/>
      <c r="F2" s="3"/>
      <c r="G2" s="84" t="s">
        <v>125</v>
      </c>
      <c r="H2" s="85"/>
      <c r="I2" s="86"/>
      <c r="J2" s="84" t="s">
        <v>132</v>
      </c>
      <c r="K2" s="85"/>
      <c r="L2" s="86"/>
      <c r="M2" s="84" t="s">
        <v>133</v>
      </c>
      <c r="N2" s="85"/>
      <c r="O2" s="86"/>
      <c r="P2" s="84" t="s">
        <v>184</v>
      </c>
      <c r="Q2" s="85"/>
      <c r="R2" s="86"/>
      <c r="S2" s="84" t="s">
        <v>202</v>
      </c>
      <c r="T2" s="85"/>
      <c r="U2" s="86"/>
      <c r="V2" s="35" t="s">
        <v>18</v>
      </c>
      <c r="W2" s="74" t="s">
        <v>220</v>
      </c>
      <c r="X2" s="75"/>
      <c r="Y2" s="75"/>
      <c r="Z2" s="75"/>
      <c r="AA2" s="75"/>
      <c r="AB2" s="75"/>
      <c r="AC2" s="75"/>
      <c r="AD2" s="76"/>
    </row>
    <row r="3" spans="1:30" ht="45" x14ac:dyDescent="0.25">
      <c r="A3" s="17" t="s">
        <v>1</v>
      </c>
      <c r="B3" s="32" t="s">
        <v>0</v>
      </c>
      <c r="C3" s="17" t="s">
        <v>3</v>
      </c>
      <c r="D3" s="17" t="s">
        <v>4</v>
      </c>
      <c r="E3" s="17" t="s">
        <v>5</v>
      </c>
      <c r="G3" s="17" t="s">
        <v>3</v>
      </c>
      <c r="H3" s="17" t="s">
        <v>13</v>
      </c>
      <c r="I3" s="17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P3" s="17" t="s">
        <v>3</v>
      </c>
      <c r="Q3" s="17" t="s">
        <v>13</v>
      </c>
      <c r="R3" s="17" t="s">
        <v>5</v>
      </c>
      <c r="S3" s="17" t="s">
        <v>3</v>
      </c>
      <c r="T3" s="17" t="s">
        <v>13</v>
      </c>
      <c r="U3" s="17" t="s">
        <v>5</v>
      </c>
      <c r="V3" s="52"/>
      <c r="W3" s="53" t="s">
        <v>210</v>
      </c>
      <c r="X3" s="48" t="s">
        <v>211</v>
      </c>
      <c r="Y3" s="48" t="s">
        <v>216</v>
      </c>
      <c r="Z3" s="48" t="s">
        <v>217</v>
      </c>
      <c r="AA3" s="48" t="s">
        <v>218</v>
      </c>
      <c r="AB3" s="48" t="s">
        <v>213</v>
      </c>
      <c r="AC3" s="48" t="s">
        <v>219</v>
      </c>
      <c r="AD3" s="54" t="s">
        <v>18</v>
      </c>
    </row>
    <row r="4" spans="1:30" ht="15" customHeight="1" x14ac:dyDescent="0.25">
      <c r="A4" s="12">
        <v>1</v>
      </c>
      <c r="B4" s="15" t="s">
        <v>109</v>
      </c>
      <c r="C4" s="19">
        <v>3</v>
      </c>
      <c r="D4" s="18">
        <v>48</v>
      </c>
      <c r="E4" s="18">
        <f>D4</f>
        <v>48</v>
      </c>
      <c r="F4" s="18">
        <v>1.5</v>
      </c>
      <c r="G4" s="20">
        <v>5</v>
      </c>
      <c r="H4" s="20">
        <v>10</v>
      </c>
      <c r="I4" s="20">
        <f>H4</f>
        <v>10</v>
      </c>
      <c r="J4" s="20">
        <v>1</v>
      </c>
      <c r="K4" s="20">
        <v>10</v>
      </c>
      <c r="L4" s="20">
        <f>K4</f>
        <v>10</v>
      </c>
      <c r="M4" s="20">
        <v>1</v>
      </c>
      <c r="N4" s="20">
        <v>30</v>
      </c>
      <c r="O4" s="20">
        <f>N4</f>
        <v>30</v>
      </c>
      <c r="P4" s="20">
        <v>4</v>
      </c>
      <c r="Q4" s="20">
        <v>1</v>
      </c>
      <c r="R4" s="20">
        <f>Q4*1.5</f>
        <v>1.5</v>
      </c>
      <c r="S4" s="20">
        <v>2</v>
      </c>
      <c r="T4" s="20">
        <v>34</v>
      </c>
      <c r="U4" s="20">
        <f>T4</f>
        <v>34</v>
      </c>
      <c r="V4" s="35">
        <f>E4+I4+L4+O4+R4+U4</f>
        <v>133.5</v>
      </c>
      <c r="W4" s="57">
        <v>0</v>
      </c>
      <c r="X4" s="49">
        <f>E4</f>
        <v>48</v>
      </c>
      <c r="Y4" s="12">
        <f>I4</f>
        <v>10</v>
      </c>
      <c r="Z4" s="49">
        <f>L4</f>
        <v>10</v>
      </c>
      <c r="AA4" s="49">
        <f>O4</f>
        <v>30</v>
      </c>
      <c r="AB4" s="12">
        <f>R4</f>
        <v>1.5</v>
      </c>
      <c r="AC4" s="49">
        <f>U4</f>
        <v>34</v>
      </c>
      <c r="AD4" s="56">
        <f>X4+Z4+AA4+AC4</f>
        <v>122</v>
      </c>
    </row>
    <row r="5" spans="1:30" ht="15" customHeight="1" x14ac:dyDescent="0.25">
      <c r="A5" s="12">
        <v>2</v>
      </c>
      <c r="B5" s="15" t="s">
        <v>117</v>
      </c>
      <c r="C5" s="19">
        <v>3</v>
      </c>
      <c r="D5" s="18">
        <v>48</v>
      </c>
      <c r="E5" s="18">
        <f t="shared" ref="E5:E19" si="0">D5</f>
        <v>48</v>
      </c>
      <c r="F5" s="18"/>
      <c r="G5" s="31">
        <v>5</v>
      </c>
      <c r="H5" s="31">
        <v>10</v>
      </c>
      <c r="I5" s="20">
        <f t="shared" ref="I5:I25" si="1">H5</f>
        <v>10</v>
      </c>
      <c r="J5" s="31">
        <v>1</v>
      </c>
      <c r="K5" s="31">
        <v>10</v>
      </c>
      <c r="L5" s="20">
        <f t="shared" ref="L5:L25" si="2">K5</f>
        <v>10</v>
      </c>
      <c r="M5" s="31">
        <v>1</v>
      </c>
      <c r="N5" s="31">
        <v>30</v>
      </c>
      <c r="O5" s="20">
        <f t="shared" ref="O5:O25" si="3">N5</f>
        <v>30</v>
      </c>
      <c r="P5" s="38">
        <v>4</v>
      </c>
      <c r="Q5" s="38">
        <v>1</v>
      </c>
      <c r="R5" s="20">
        <f t="shared" ref="R5:R29" si="4">Q5*1.5</f>
        <v>1.5</v>
      </c>
      <c r="S5" s="44">
        <v>2</v>
      </c>
      <c r="T5" s="44">
        <v>34</v>
      </c>
      <c r="U5" s="20">
        <f t="shared" ref="U5:U29" si="5">T5</f>
        <v>34</v>
      </c>
      <c r="V5" s="35">
        <f t="shared" ref="V5:V29" si="6">E5+I5+L5+O5+R5+U5</f>
        <v>133.5</v>
      </c>
      <c r="W5" s="57">
        <v>0</v>
      </c>
      <c r="X5" s="49">
        <f t="shared" ref="X5:X29" si="7">E5</f>
        <v>48</v>
      </c>
      <c r="Y5" s="12">
        <f t="shared" ref="Y5:Y29" si="8">I5</f>
        <v>10</v>
      </c>
      <c r="Z5" s="49">
        <f t="shared" ref="Z5:Z29" si="9">L5</f>
        <v>10</v>
      </c>
      <c r="AA5" s="49">
        <f t="shared" ref="AA5:AA29" si="10">O5</f>
        <v>30</v>
      </c>
      <c r="AB5" s="12">
        <f t="shared" ref="AB5:AB29" si="11">R5</f>
        <v>1.5</v>
      </c>
      <c r="AC5" s="49">
        <f t="shared" ref="AC5:AC29" si="12">U5</f>
        <v>34</v>
      </c>
      <c r="AD5" s="56">
        <f>X5+Z5+AA5+AC5</f>
        <v>122</v>
      </c>
    </row>
    <row r="6" spans="1:30" x14ac:dyDescent="0.25">
      <c r="A6" s="12">
        <v>3</v>
      </c>
      <c r="B6" s="15" t="s">
        <v>110</v>
      </c>
      <c r="C6" s="19">
        <v>4</v>
      </c>
      <c r="D6" s="18">
        <v>37</v>
      </c>
      <c r="E6" s="18">
        <f t="shared" si="0"/>
        <v>37</v>
      </c>
      <c r="F6" s="18">
        <v>1.5</v>
      </c>
      <c r="G6" s="20"/>
      <c r="H6" s="20"/>
      <c r="I6" s="20">
        <f t="shared" si="1"/>
        <v>0</v>
      </c>
      <c r="J6" s="20"/>
      <c r="K6" s="20"/>
      <c r="L6" s="20">
        <f t="shared" si="2"/>
        <v>0</v>
      </c>
      <c r="M6" s="20"/>
      <c r="N6" s="20"/>
      <c r="O6" s="20">
        <f t="shared" si="3"/>
        <v>0</v>
      </c>
      <c r="P6" s="20"/>
      <c r="Q6" s="20"/>
      <c r="R6" s="20">
        <f t="shared" si="4"/>
        <v>0</v>
      </c>
      <c r="S6" s="20"/>
      <c r="T6" s="20"/>
      <c r="U6" s="20">
        <f t="shared" si="5"/>
        <v>0</v>
      </c>
      <c r="V6" s="35">
        <f t="shared" si="6"/>
        <v>37</v>
      </c>
      <c r="W6" s="57">
        <v>0</v>
      </c>
      <c r="X6" s="49">
        <f t="shared" si="7"/>
        <v>37</v>
      </c>
      <c r="Y6" s="49">
        <f t="shared" si="8"/>
        <v>0</v>
      </c>
      <c r="Z6" s="49">
        <f t="shared" si="9"/>
        <v>0</v>
      </c>
      <c r="AA6" s="49">
        <f t="shared" si="10"/>
        <v>0</v>
      </c>
      <c r="AB6" s="12">
        <f t="shared" si="11"/>
        <v>0</v>
      </c>
      <c r="AC6" s="12">
        <f t="shared" si="12"/>
        <v>0</v>
      </c>
      <c r="AD6" s="56">
        <f t="shared" ref="AD6:AD29" si="13">SUM(W6:AC6)</f>
        <v>37</v>
      </c>
    </row>
    <row r="7" spans="1:30" x14ac:dyDescent="0.25">
      <c r="A7" s="12">
        <v>4</v>
      </c>
      <c r="B7" s="15" t="s">
        <v>118</v>
      </c>
      <c r="C7" s="19">
        <v>4</v>
      </c>
      <c r="D7" s="18">
        <v>37</v>
      </c>
      <c r="E7" s="18">
        <f t="shared" si="0"/>
        <v>37</v>
      </c>
      <c r="F7" s="18"/>
      <c r="G7" s="31"/>
      <c r="H7" s="31"/>
      <c r="I7" s="20">
        <f t="shared" si="1"/>
        <v>0</v>
      </c>
      <c r="J7" s="31"/>
      <c r="K7" s="31"/>
      <c r="L7" s="20">
        <f t="shared" si="2"/>
        <v>0</v>
      </c>
      <c r="M7" s="31"/>
      <c r="N7" s="31"/>
      <c r="O7" s="20">
        <f t="shared" si="3"/>
        <v>0</v>
      </c>
      <c r="P7" s="38"/>
      <c r="Q7" s="38"/>
      <c r="R7" s="20">
        <f t="shared" si="4"/>
        <v>0</v>
      </c>
      <c r="S7" s="44"/>
      <c r="T7" s="44"/>
      <c r="U7" s="20">
        <f t="shared" si="5"/>
        <v>0</v>
      </c>
      <c r="V7" s="35">
        <f t="shared" si="6"/>
        <v>37</v>
      </c>
      <c r="W7" s="57">
        <v>0</v>
      </c>
      <c r="X7" s="49">
        <f t="shared" si="7"/>
        <v>37</v>
      </c>
      <c r="Y7" s="49">
        <f t="shared" si="8"/>
        <v>0</v>
      </c>
      <c r="Z7" s="49">
        <f t="shared" si="9"/>
        <v>0</v>
      </c>
      <c r="AA7" s="49">
        <f t="shared" si="10"/>
        <v>0</v>
      </c>
      <c r="AB7" s="12">
        <f t="shared" si="11"/>
        <v>0</v>
      </c>
      <c r="AC7" s="12">
        <f t="shared" si="12"/>
        <v>0</v>
      </c>
      <c r="AD7" s="56">
        <f t="shared" si="13"/>
        <v>37</v>
      </c>
    </row>
    <row r="8" spans="1:30" x14ac:dyDescent="0.25">
      <c r="A8" s="12">
        <v>5</v>
      </c>
      <c r="B8" s="15" t="s">
        <v>111</v>
      </c>
      <c r="C8" s="19">
        <v>8</v>
      </c>
      <c r="D8" s="18">
        <v>1</v>
      </c>
      <c r="E8" s="18">
        <f t="shared" si="0"/>
        <v>1</v>
      </c>
      <c r="F8" s="18">
        <v>1.5</v>
      </c>
      <c r="G8" s="20"/>
      <c r="H8" s="20"/>
      <c r="I8" s="20">
        <f t="shared" si="1"/>
        <v>0</v>
      </c>
      <c r="J8" s="20"/>
      <c r="K8" s="20"/>
      <c r="L8" s="20">
        <f t="shared" si="2"/>
        <v>0</v>
      </c>
      <c r="M8" s="20"/>
      <c r="N8" s="20"/>
      <c r="O8" s="20">
        <f t="shared" si="3"/>
        <v>0</v>
      </c>
      <c r="P8" s="20"/>
      <c r="Q8" s="20"/>
      <c r="R8" s="20">
        <f t="shared" si="4"/>
        <v>0</v>
      </c>
      <c r="S8" s="20"/>
      <c r="T8" s="20"/>
      <c r="U8" s="20">
        <f t="shared" si="5"/>
        <v>0</v>
      </c>
      <c r="V8" s="35">
        <f t="shared" si="6"/>
        <v>1</v>
      </c>
      <c r="W8" s="57">
        <v>0</v>
      </c>
      <c r="X8" s="49">
        <f t="shared" si="7"/>
        <v>1</v>
      </c>
      <c r="Y8" s="49">
        <f t="shared" si="8"/>
        <v>0</v>
      </c>
      <c r="Z8" s="49">
        <f t="shared" si="9"/>
        <v>0</v>
      </c>
      <c r="AA8" s="49">
        <f t="shared" si="10"/>
        <v>0</v>
      </c>
      <c r="AB8" s="12">
        <f t="shared" si="11"/>
        <v>0</v>
      </c>
      <c r="AC8" s="12">
        <f t="shared" si="12"/>
        <v>0</v>
      </c>
      <c r="AD8" s="56">
        <f t="shared" si="13"/>
        <v>1</v>
      </c>
    </row>
    <row r="9" spans="1:30" x14ac:dyDescent="0.25">
      <c r="A9" s="12">
        <v>6</v>
      </c>
      <c r="B9" s="15" t="s">
        <v>119</v>
      </c>
      <c r="C9" s="19">
        <v>8</v>
      </c>
      <c r="D9" s="18">
        <v>1</v>
      </c>
      <c r="E9" s="18">
        <f t="shared" si="0"/>
        <v>1</v>
      </c>
      <c r="F9" s="18"/>
      <c r="G9" s="22"/>
      <c r="H9" s="22"/>
      <c r="I9" s="20">
        <f t="shared" si="1"/>
        <v>0</v>
      </c>
      <c r="J9" s="22"/>
      <c r="K9" s="22"/>
      <c r="L9" s="20">
        <f t="shared" si="2"/>
        <v>0</v>
      </c>
      <c r="M9" s="22"/>
      <c r="N9" s="22"/>
      <c r="O9" s="20">
        <f t="shared" si="3"/>
        <v>0</v>
      </c>
      <c r="P9" s="22"/>
      <c r="Q9" s="22"/>
      <c r="R9" s="20">
        <f t="shared" si="4"/>
        <v>0</v>
      </c>
      <c r="S9" s="22"/>
      <c r="T9" s="22"/>
      <c r="U9" s="20">
        <f t="shared" si="5"/>
        <v>0</v>
      </c>
      <c r="V9" s="35">
        <f t="shared" si="6"/>
        <v>1</v>
      </c>
      <c r="W9" s="57">
        <v>0</v>
      </c>
      <c r="X9" s="49">
        <f t="shared" si="7"/>
        <v>1</v>
      </c>
      <c r="Y9" s="49">
        <f t="shared" si="8"/>
        <v>0</v>
      </c>
      <c r="Z9" s="49">
        <f t="shared" si="9"/>
        <v>0</v>
      </c>
      <c r="AA9" s="49">
        <f t="shared" si="10"/>
        <v>0</v>
      </c>
      <c r="AB9" s="12">
        <f t="shared" si="11"/>
        <v>0</v>
      </c>
      <c r="AC9" s="12">
        <f t="shared" si="12"/>
        <v>0</v>
      </c>
      <c r="AD9" s="56">
        <f t="shared" si="13"/>
        <v>1</v>
      </c>
    </row>
    <row r="10" spans="1:30" x14ac:dyDescent="0.25">
      <c r="A10" s="12">
        <v>7</v>
      </c>
      <c r="B10" s="15" t="s">
        <v>112</v>
      </c>
      <c r="C10" s="19">
        <v>1</v>
      </c>
      <c r="D10" s="18">
        <v>80</v>
      </c>
      <c r="E10" s="18">
        <f t="shared" si="0"/>
        <v>80</v>
      </c>
      <c r="F10" s="18">
        <v>1.5</v>
      </c>
      <c r="G10" s="20"/>
      <c r="H10" s="20"/>
      <c r="I10" s="20">
        <f t="shared" si="1"/>
        <v>0</v>
      </c>
      <c r="J10" s="20"/>
      <c r="K10" s="20"/>
      <c r="L10" s="20">
        <f t="shared" si="2"/>
        <v>0</v>
      </c>
      <c r="M10" s="20"/>
      <c r="N10" s="20"/>
      <c r="O10" s="20">
        <f t="shared" si="3"/>
        <v>0</v>
      </c>
      <c r="P10" s="20"/>
      <c r="Q10" s="20"/>
      <c r="R10" s="20">
        <f t="shared" si="4"/>
        <v>0</v>
      </c>
      <c r="S10" s="20">
        <v>5</v>
      </c>
      <c r="T10" s="20"/>
      <c r="U10" s="20">
        <f t="shared" si="5"/>
        <v>0</v>
      </c>
      <c r="V10" s="35">
        <f t="shared" si="6"/>
        <v>80</v>
      </c>
      <c r="W10" s="57">
        <v>0</v>
      </c>
      <c r="X10" s="49">
        <f t="shared" si="7"/>
        <v>80</v>
      </c>
      <c r="Y10" s="49">
        <f t="shared" si="8"/>
        <v>0</v>
      </c>
      <c r="Z10" s="49">
        <f t="shared" si="9"/>
        <v>0</v>
      </c>
      <c r="AA10" s="49">
        <f t="shared" si="10"/>
        <v>0</v>
      </c>
      <c r="AB10" s="12">
        <f t="shared" si="11"/>
        <v>0</v>
      </c>
      <c r="AC10" s="12">
        <f t="shared" si="12"/>
        <v>0</v>
      </c>
      <c r="AD10" s="56">
        <f t="shared" si="13"/>
        <v>80</v>
      </c>
    </row>
    <row r="11" spans="1:30" x14ac:dyDescent="0.25">
      <c r="A11" s="12">
        <v>8</v>
      </c>
      <c r="B11" s="15" t="s">
        <v>120</v>
      </c>
      <c r="C11" s="19">
        <v>1</v>
      </c>
      <c r="D11" s="18">
        <v>80</v>
      </c>
      <c r="E11" s="18">
        <f t="shared" si="0"/>
        <v>80</v>
      </c>
      <c r="F11" s="18"/>
      <c r="G11" s="22">
        <v>4</v>
      </c>
      <c r="H11" s="22">
        <v>19</v>
      </c>
      <c r="I11" s="20">
        <f t="shared" si="1"/>
        <v>19</v>
      </c>
      <c r="J11" s="22"/>
      <c r="K11" s="22"/>
      <c r="L11" s="20">
        <f t="shared" si="2"/>
        <v>0</v>
      </c>
      <c r="M11" s="22"/>
      <c r="N11" s="22"/>
      <c r="O11" s="20">
        <f t="shared" si="3"/>
        <v>0</v>
      </c>
      <c r="P11" s="22"/>
      <c r="Q11" s="22"/>
      <c r="R11" s="20">
        <f t="shared" si="4"/>
        <v>0</v>
      </c>
      <c r="S11" s="22">
        <v>5</v>
      </c>
      <c r="T11" s="22"/>
      <c r="U11" s="20">
        <f t="shared" si="5"/>
        <v>0</v>
      </c>
      <c r="V11" s="35">
        <f t="shared" si="6"/>
        <v>99</v>
      </c>
      <c r="W11" s="57">
        <v>0</v>
      </c>
      <c r="X11" s="49">
        <f t="shared" si="7"/>
        <v>80</v>
      </c>
      <c r="Y11" s="49">
        <f t="shared" si="8"/>
        <v>19</v>
      </c>
      <c r="Z11" s="49">
        <f t="shared" si="9"/>
        <v>0</v>
      </c>
      <c r="AA11" s="49">
        <f t="shared" si="10"/>
        <v>0</v>
      </c>
      <c r="AB11" s="12">
        <f t="shared" si="11"/>
        <v>0</v>
      </c>
      <c r="AC11" s="12">
        <f t="shared" si="12"/>
        <v>0</v>
      </c>
      <c r="AD11" s="56">
        <f t="shared" si="13"/>
        <v>99</v>
      </c>
    </row>
    <row r="12" spans="1:30" x14ac:dyDescent="0.25">
      <c r="A12" s="12">
        <v>9</v>
      </c>
      <c r="B12" s="15" t="s">
        <v>113</v>
      </c>
      <c r="C12" s="19">
        <v>8</v>
      </c>
      <c r="D12" s="18">
        <v>1</v>
      </c>
      <c r="E12" s="18">
        <f t="shared" si="0"/>
        <v>1</v>
      </c>
      <c r="F12" s="18">
        <v>1.5</v>
      </c>
      <c r="G12" s="31"/>
      <c r="H12" s="31"/>
      <c r="I12" s="20">
        <f t="shared" si="1"/>
        <v>0</v>
      </c>
      <c r="J12" s="31"/>
      <c r="K12" s="31"/>
      <c r="L12" s="20">
        <f t="shared" si="2"/>
        <v>0</v>
      </c>
      <c r="M12" s="31"/>
      <c r="N12" s="31"/>
      <c r="O12" s="20">
        <f t="shared" si="3"/>
        <v>0</v>
      </c>
      <c r="P12" s="38"/>
      <c r="Q12" s="38"/>
      <c r="R12" s="20">
        <f t="shared" si="4"/>
        <v>0</v>
      </c>
      <c r="S12" s="44"/>
      <c r="T12" s="44"/>
      <c r="U12" s="20">
        <f t="shared" si="5"/>
        <v>0</v>
      </c>
      <c r="V12" s="35">
        <f t="shared" si="6"/>
        <v>1</v>
      </c>
      <c r="W12" s="57">
        <v>0</v>
      </c>
      <c r="X12" s="49">
        <f t="shared" si="7"/>
        <v>1</v>
      </c>
      <c r="Y12" s="49">
        <f t="shared" si="8"/>
        <v>0</v>
      </c>
      <c r="Z12" s="49">
        <f t="shared" si="9"/>
        <v>0</v>
      </c>
      <c r="AA12" s="49">
        <f t="shared" si="10"/>
        <v>0</v>
      </c>
      <c r="AB12" s="12">
        <f t="shared" si="11"/>
        <v>0</v>
      </c>
      <c r="AC12" s="12">
        <f t="shared" si="12"/>
        <v>0</v>
      </c>
      <c r="AD12" s="56">
        <f t="shared" si="13"/>
        <v>1</v>
      </c>
    </row>
    <row r="13" spans="1:30" x14ac:dyDescent="0.25">
      <c r="A13" s="12">
        <v>10</v>
      </c>
      <c r="B13" s="15" t="s">
        <v>121</v>
      </c>
      <c r="C13" s="19">
        <v>8</v>
      </c>
      <c r="D13" s="18">
        <v>1</v>
      </c>
      <c r="E13" s="18">
        <f t="shared" si="0"/>
        <v>1</v>
      </c>
      <c r="F13" s="18"/>
      <c r="G13" s="31"/>
      <c r="H13" s="31"/>
      <c r="I13" s="20">
        <f t="shared" si="1"/>
        <v>0</v>
      </c>
      <c r="J13" s="31"/>
      <c r="K13" s="31"/>
      <c r="L13" s="20">
        <f t="shared" si="2"/>
        <v>0</v>
      </c>
      <c r="M13" s="31"/>
      <c r="N13" s="31"/>
      <c r="O13" s="20">
        <f t="shared" si="3"/>
        <v>0</v>
      </c>
      <c r="P13" s="38"/>
      <c r="Q13" s="38"/>
      <c r="R13" s="20">
        <f t="shared" si="4"/>
        <v>0</v>
      </c>
      <c r="S13" s="44"/>
      <c r="T13" s="44"/>
      <c r="U13" s="20">
        <f t="shared" si="5"/>
        <v>0</v>
      </c>
      <c r="V13" s="35">
        <f t="shared" si="6"/>
        <v>1</v>
      </c>
      <c r="W13" s="57">
        <v>0</v>
      </c>
      <c r="X13" s="49">
        <f t="shared" si="7"/>
        <v>1</v>
      </c>
      <c r="Y13" s="49">
        <f t="shared" si="8"/>
        <v>0</v>
      </c>
      <c r="Z13" s="49">
        <f t="shared" si="9"/>
        <v>0</v>
      </c>
      <c r="AA13" s="49">
        <f t="shared" si="10"/>
        <v>0</v>
      </c>
      <c r="AB13" s="12">
        <f t="shared" si="11"/>
        <v>0</v>
      </c>
      <c r="AC13" s="12">
        <f t="shared" si="12"/>
        <v>0</v>
      </c>
      <c r="AD13" s="56">
        <f t="shared" si="13"/>
        <v>1</v>
      </c>
    </row>
    <row r="14" spans="1:30" x14ac:dyDescent="0.25">
      <c r="A14" s="12">
        <v>11</v>
      </c>
      <c r="B14" s="15" t="s">
        <v>114</v>
      </c>
      <c r="C14" s="19">
        <v>8</v>
      </c>
      <c r="D14" s="20">
        <v>1</v>
      </c>
      <c r="E14" s="18">
        <f t="shared" si="0"/>
        <v>1</v>
      </c>
      <c r="F14" s="12"/>
      <c r="G14" s="12">
        <v>2</v>
      </c>
      <c r="H14" s="12">
        <v>43</v>
      </c>
      <c r="I14" s="20">
        <f t="shared" si="1"/>
        <v>43</v>
      </c>
      <c r="J14" s="12"/>
      <c r="K14" s="12"/>
      <c r="L14" s="20">
        <f t="shared" si="2"/>
        <v>0</v>
      </c>
      <c r="M14" s="12">
        <v>2</v>
      </c>
      <c r="N14" s="12">
        <v>15</v>
      </c>
      <c r="O14" s="20">
        <f t="shared" si="3"/>
        <v>15</v>
      </c>
      <c r="P14" s="12">
        <v>2</v>
      </c>
      <c r="Q14" s="12">
        <v>20</v>
      </c>
      <c r="R14" s="20">
        <f t="shared" si="4"/>
        <v>30</v>
      </c>
      <c r="S14" s="12">
        <v>5</v>
      </c>
      <c r="T14" s="12">
        <v>1</v>
      </c>
      <c r="U14" s="20">
        <f t="shared" si="5"/>
        <v>1</v>
      </c>
      <c r="V14" s="35">
        <f t="shared" si="6"/>
        <v>90</v>
      </c>
      <c r="W14" s="57">
        <v>0</v>
      </c>
      <c r="X14" s="12">
        <f t="shared" si="7"/>
        <v>1</v>
      </c>
      <c r="Y14" s="49">
        <f t="shared" si="8"/>
        <v>43</v>
      </c>
      <c r="Z14" s="12">
        <f t="shared" si="9"/>
        <v>0</v>
      </c>
      <c r="AA14" s="49">
        <f t="shared" si="10"/>
        <v>15</v>
      </c>
      <c r="AB14" s="49">
        <f t="shared" si="11"/>
        <v>30</v>
      </c>
      <c r="AC14" s="49">
        <f t="shared" si="12"/>
        <v>1</v>
      </c>
      <c r="AD14" s="56">
        <f>Y14+AA14+AB14++AC14</f>
        <v>89</v>
      </c>
    </row>
    <row r="15" spans="1:30" x14ac:dyDescent="0.25">
      <c r="A15" s="12">
        <v>12</v>
      </c>
      <c r="B15" s="15" t="s">
        <v>122</v>
      </c>
      <c r="C15" s="19">
        <v>8</v>
      </c>
      <c r="D15" s="20">
        <v>1</v>
      </c>
      <c r="E15" s="18">
        <f t="shared" si="0"/>
        <v>1</v>
      </c>
      <c r="F15" s="12"/>
      <c r="G15" s="12">
        <v>2</v>
      </c>
      <c r="H15" s="12">
        <v>43</v>
      </c>
      <c r="I15" s="20">
        <f t="shared" si="1"/>
        <v>43</v>
      </c>
      <c r="J15" s="12"/>
      <c r="K15" s="12"/>
      <c r="L15" s="20">
        <f t="shared" si="2"/>
        <v>0</v>
      </c>
      <c r="M15" s="12">
        <v>2</v>
      </c>
      <c r="N15" s="12">
        <v>15</v>
      </c>
      <c r="O15" s="20">
        <f t="shared" si="3"/>
        <v>15</v>
      </c>
      <c r="P15" s="12">
        <v>2</v>
      </c>
      <c r="Q15" s="12">
        <v>20</v>
      </c>
      <c r="R15" s="20">
        <f t="shared" si="4"/>
        <v>30</v>
      </c>
      <c r="S15" s="12">
        <v>5</v>
      </c>
      <c r="T15" s="12">
        <v>1</v>
      </c>
      <c r="U15" s="20">
        <f t="shared" si="5"/>
        <v>1</v>
      </c>
      <c r="V15" s="35">
        <f t="shared" si="6"/>
        <v>90</v>
      </c>
      <c r="W15" s="57">
        <v>0</v>
      </c>
      <c r="X15" s="12">
        <f t="shared" si="7"/>
        <v>1</v>
      </c>
      <c r="Y15" s="49">
        <f t="shared" si="8"/>
        <v>43</v>
      </c>
      <c r="Z15" s="12">
        <f t="shared" si="9"/>
        <v>0</v>
      </c>
      <c r="AA15" s="49">
        <f t="shared" si="10"/>
        <v>15</v>
      </c>
      <c r="AB15" s="49">
        <f t="shared" si="11"/>
        <v>30</v>
      </c>
      <c r="AC15" s="49">
        <f t="shared" si="12"/>
        <v>1</v>
      </c>
      <c r="AD15" s="56">
        <f>Y15+AA15+AB15++AC15</f>
        <v>89</v>
      </c>
    </row>
    <row r="16" spans="1:30" x14ac:dyDescent="0.25">
      <c r="A16" s="12">
        <v>13</v>
      </c>
      <c r="B16" s="15" t="s">
        <v>115</v>
      </c>
      <c r="C16" s="19">
        <v>2</v>
      </c>
      <c r="D16" s="31">
        <v>62</v>
      </c>
      <c r="E16" s="18">
        <f t="shared" si="0"/>
        <v>62</v>
      </c>
      <c r="F16" s="12"/>
      <c r="G16" s="22"/>
      <c r="H16" s="12"/>
      <c r="I16" s="20">
        <f t="shared" si="1"/>
        <v>0</v>
      </c>
      <c r="J16" s="12"/>
      <c r="K16" s="12"/>
      <c r="L16" s="20">
        <f t="shared" si="2"/>
        <v>0</v>
      </c>
      <c r="M16" s="12"/>
      <c r="N16" s="12"/>
      <c r="O16" s="20">
        <f t="shared" si="3"/>
        <v>0</v>
      </c>
      <c r="P16" s="12"/>
      <c r="Q16" s="12"/>
      <c r="R16" s="20">
        <f t="shared" si="4"/>
        <v>0</v>
      </c>
      <c r="S16" s="12"/>
      <c r="T16" s="12"/>
      <c r="U16" s="20">
        <f t="shared" si="5"/>
        <v>0</v>
      </c>
      <c r="V16" s="35">
        <f t="shared" si="6"/>
        <v>62</v>
      </c>
      <c r="W16" s="57">
        <v>0</v>
      </c>
      <c r="X16" s="49">
        <f t="shared" si="7"/>
        <v>62</v>
      </c>
      <c r="Y16" s="49">
        <f t="shared" si="8"/>
        <v>0</v>
      </c>
      <c r="Z16" s="49">
        <f t="shared" si="9"/>
        <v>0</v>
      </c>
      <c r="AA16" s="49">
        <f t="shared" si="10"/>
        <v>0</v>
      </c>
      <c r="AB16" s="12">
        <f t="shared" si="11"/>
        <v>0</v>
      </c>
      <c r="AC16" s="12">
        <f t="shared" si="12"/>
        <v>0</v>
      </c>
      <c r="AD16" s="56">
        <f t="shared" si="13"/>
        <v>62</v>
      </c>
    </row>
    <row r="17" spans="1:30" x14ac:dyDescent="0.25">
      <c r="A17" s="12">
        <v>14</v>
      </c>
      <c r="B17" s="15" t="s">
        <v>123</v>
      </c>
      <c r="C17" s="19">
        <v>2</v>
      </c>
      <c r="D17" s="31">
        <v>62</v>
      </c>
      <c r="E17" s="18">
        <f t="shared" si="0"/>
        <v>62</v>
      </c>
      <c r="F17" s="12"/>
      <c r="G17" s="22">
        <v>1</v>
      </c>
      <c r="H17" s="12">
        <v>60</v>
      </c>
      <c r="I17" s="20">
        <f t="shared" si="1"/>
        <v>60</v>
      </c>
      <c r="J17" s="12"/>
      <c r="K17" s="12"/>
      <c r="L17" s="20">
        <f t="shared" si="2"/>
        <v>0</v>
      </c>
      <c r="M17" s="12"/>
      <c r="N17" s="12"/>
      <c r="O17" s="20">
        <f t="shared" si="3"/>
        <v>0</v>
      </c>
      <c r="P17" s="12"/>
      <c r="Q17" s="12"/>
      <c r="R17" s="20">
        <f t="shared" si="4"/>
        <v>0</v>
      </c>
      <c r="S17" s="12">
        <v>5</v>
      </c>
      <c r="T17" s="12">
        <v>1</v>
      </c>
      <c r="U17" s="20">
        <f t="shared" si="5"/>
        <v>1</v>
      </c>
      <c r="V17" s="35">
        <f t="shared" si="6"/>
        <v>123</v>
      </c>
      <c r="W17" s="57">
        <v>0</v>
      </c>
      <c r="X17" s="49">
        <f t="shared" si="7"/>
        <v>62</v>
      </c>
      <c r="Y17" s="49">
        <f t="shared" si="8"/>
        <v>60</v>
      </c>
      <c r="Z17" s="11">
        <f t="shared" si="9"/>
        <v>0</v>
      </c>
      <c r="AA17" s="49">
        <f t="shared" si="10"/>
        <v>0</v>
      </c>
      <c r="AB17" s="12">
        <f t="shared" si="11"/>
        <v>0</v>
      </c>
      <c r="AC17" s="49">
        <f t="shared" si="12"/>
        <v>1</v>
      </c>
      <c r="AD17" s="56">
        <f>X17+Y17+AA17+AC17</f>
        <v>123</v>
      </c>
    </row>
    <row r="18" spans="1:30" x14ac:dyDescent="0.25">
      <c r="A18" s="12">
        <v>15</v>
      </c>
      <c r="B18" s="15" t="s">
        <v>116</v>
      </c>
      <c r="C18" s="19">
        <v>5</v>
      </c>
      <c r="D18" s="31">
        <v>27</v>
      </c>
      <c r="E18" s="18">
        <f t="shared" si="0"/>
        <v>27</v>
      </c>
      <c r="F18" s="12"/>
      <c r="G18" s="22"/>
      <c r="H18" s="12"/>
      <c r="I18" s="20">
        <f t="shared" si="1"/>
        <v>0</v>
      </c>
      <c r="J18" s="12"/>
      <c r="K18" s="12"/>
      <c r="L18" s="20">
        <f t="shared" si="2"/>
        <v>0</v>
      </c>
      <c r="M18" s="12"/>
      <c r="N18" s="12"/>
      <c r="O18" s="20">
        <f t="shared" si="3"/>
        <v>0</v>
      </c>
      <c r="P18" s="12"/>
      <c r="Q18" s="12"/>
      <c r="R18" s="20">
        <f t="shared" si="4"/>
        <v>0</v>
      </c>
      <c r="S18" s="12"/>
      <c r="T18" s="12"/>
      <c r="U18" s="20">
        <f t="shared" si="5"/>
        <v>0</v>
      </c>
      <c r="V18" s="35">
        <f t="shared" si="6"/>
        <v>27</v>
      </c>
      <c r="W18" s="57">
        <v>0</v>
      </c>
      <c r="X18" s="49">
        <f t="shared" si="7"/>
        <v>27</v>
      </c>
      <c r="Y18" s="49">
        <f t="shared" si="8"/>
        <v>0</v>
      </c>
      <c r="Z18" s="49">
        <f t="shared" si="9"/>
        <v>0</v>
      </c>
      <c r="AA18" s="49">
        <f t="shared" si="10"/>
        <v>0</v>
      </c>
      <c r="AB18" s="12">
        <f t="shared" si="11"/>
        <v>0</v>
      </c>
      <c r="AC18" s="12">
        <f t="shared" si="12"/>
        <v>0</v>
      </c>
      <c r="AD18" s="56">
        <f t="shared" si="13"/>
        <v>27</v>
      </c>
    </row>
    <row r="19" spans="1:30" x14ac:dyDescent="0.25">
      <c r="A19" s="12">
        <v>16</v>
      </c>
      <c r="B19" s="15" t="s">
        <v>124</v>
      </c>
      <c r="C19" s="19">
        <v>5</v>
      </c>
      <c r="D19" s="31">
        <v>27</v>
      </c>
      <c r="E19" s="18">
        <f t="shared" si="0"/>
        <v>27</v>
      </c>
      <c r="F19" s="12"/>
      <c r="G19" s="22"/>
      <c r="H19" s="12"/>
      <c r="I19" s="20">
        <f t="shared" si="1"/>
        <v>0</v>
      </c>
      <c r="J19" s="12"/>
      <c r="K19" s="12"/>
      <c r="L19" s="20">
        <f t="shared" si="2"/>
        <v>0</v>
      </c>
      <c r="M19" s="12"/>
      <c r="N19" s="12"/>
      <c r="O19" s="20">
        <f t="shared" si="3"/>
        <v>0</v>
      </c>
      <c r="P19" s="12"/>
      <c r="Q19" s="12"/>
      <c r="R19" s="20">
        <f t="shared" si="4"/>
        <v>0</v>
      </c>
      <c r="S19" s="12"/>
      <c r="T19" s="12"/>
      <c r="U19" s="20">
        <f t="shared" si="5"/>
        <v>0</v>
      </c>
      <c r="V19" s="35">
        <f t="shared" si="6"/>
        <v>27</v>
      </c>
      <c r="W19" s="57">
        <v>0</v>
      </c>
      <c r="X19" s="49">
        <f t="shared" si="7"/>
        <v>27</v>
      </c>
      <c r="Y19" s="49">
        <f t="shared" si="8"/>
        <v>0</v>
      </c>
      <c r="Z19" s="49">
        <f t="shared" si="9"/>
        <v>0</v>
      </c>
      <c r="AA19" s="49">
        <f t="shared" si="10"/>
        <v>0</v>
      </c>
      <c r="AB19" s="12">
        <f t="shared" si="11"/>
        <v>0</v>
      </c>
      <c r="AC19" s="12">
        <f t="shared" si="12"/>
        <v>0</v>
      </c>
      <c r="AD19" s="56">
        <f t="shared" si="13"/>
        <v>27</v>
      </c>
    </row>
    <row r="20" spans="1:30" x14ac:dyDescent="0.25">
      <c r="A20" s="12">
        <v>17</v>
      </c>
      <c r="B20" s="15" t="s">
        <v>140</v>
      </c>
      <c r="C20" s="12"/>
      <c r="D20" s="12"/>
      <c r="E20" s="12"/>
      <c r="F20" s="12"/>
      <c r="G20" s="22">
        <v>1</v>
      </c>
      <c r="H20" s="12">
        <v>60</v>
      </c>
      <c r="I20" s="20">
        <f t="shared" si="1"/>
        <v>60</v>
      </c>
      <c r="J20" s="12"/>
      <c r="K20" s="12"/>
      <c r="L20" s="20">
        <f t="shared" si="2"/>
        <v>0</v>
      </c>
      <c r="M20" s="12">
        <v>3</v>
      </c>
      <c r="N20" s="12">
        <v>1</v>
      </c>
      <c r="O20" s="20">
        <f t="shared" si="3"/>
        <v>1</v>
      </c>
      <c r="P20" s="12"/>
      <c r="Q20" s="12"/>
      <c r="R20" s="20">
        <f t="shared" si="4"/>
        <v>0</v>
      </c>
      <c r="S20" s="12">
        <v>5</v>
      </c>
      <c r="T20" s="12">
        <v>1</v>
      </c>
      <c r="U20" s="20">
        <f t="shared" si="5"/>
        <v>1</v>
      </c>
      <c r="V20" s="35">
        <f t="shared" si="6"/>
        <v>62</v>
      </c>
      <c r="W20" s="57">
        <v>0</v>
      </c>
      <c r="X20" s="12">
        <f t="shared" si="7"/>
        <v>0</v>
      </c>
      <c r="Y20" s="49">
        <f t="shared" si="8"/>
        <v>60</v>
      </c>
      <c r="Z20" s="12">
        <f t="shared" si="9"/>
        <v>0</v>
      </c>
      <c r="AA20" s="49">
        <f t="shared" si="10"/>
        <v>1</v>
      </c>
      <c r="AB20" s="49">
        <f t="shared" si="11"/>
        <v>0</v>
      </c>
      <c r="AC20" s="49">
        <f t="shared" si="12"/>
        <v>1</v>
      </c>
      <c r="AD20" s="56">
        <f t="shared" si="13"/>
        <v>62</v>
      </c>
    </row>
    <row r="21" spans="1:30" x14ac:dyDescent="0.25">
      <c r="A21" s="12">
        <v>18</v>
      </c>
      <c r="B21" s="15" t="s">
        <v>141</v>
      </c>
      <c r="C21" s="12"/>
      <c r="D21" s="12"/>
      <c r="E21" s="12"/>
      <c r="F21" s="12"/>
      <c r="G21" s="22">
        <v>3</v>
      </c>
      <c r="H21" s="12">
        <v>30</v>
      </c>
      <c r="I21" s="20">
        <f t="shared" si="1"/>
        <v>30</v>
      </c>
      <c r="J21" s="12"/>
      <c r="K21" s="12"/>
      <c r="L21" s="20">
        <f t="shared" si="2"/>
        <v>0</v>
      </c>
      <c r="M21" s="12"/>
      <c r="N21" s="12"/>
      <c r="O21" s="20">
        <f t="shared" si="3"/>
        <v>0</v>
      </c>
      <c r="P21" s="12"/>
      <c r="Q21" s="12"/>
      <c r="R21" s="20">
        <f t="shared" si="4"/>
        <v>0</v>
      </c>
      <c r="S21" s="12"/>
      <c r="T21" s="12"/>
      <c r="U21" s="20">
        <f t="shared" si="5"/>
        <v>0</v>
      </c>
      <c r="V21" s="35">
        <f t="shared" si="6"/>
        <v>30</v>
      </c>
      <c r="W21" s="57">
        <v>0</v>
      </c>
      <c r="X21" s="12">
        <f t="shared" si="7"/>
        <v>0</v>
      </c>
      <c r="Y21" s="49">
        <f t="shared" si="8"/>
        <v>30</v>
      </c>
      <c r="Z21" s="49">
        <f t="shared" si="9"/>
        <v>0</v>
      </c>
      <c r="AA21" s="49">
        <f t="shared" si="10"/>
        <v>0</v>
      </c>
      <c r="AB21" s="49">
        <f t="shared" si="11"/>
        <v>0</v>
      </c>
      <c r="AC21" s="12">
        <f t="shared" si="12"/>
        <v>0</v>
      </c>
      <c r="AD21" s="56">
        <f t="shared" si="13"/>
        <v>30</v>
      </c>
    </row>
    <row r="22" spans="1:30" x14ac:dyDescent="0.25">
      <c r="A22" s="12">
        <v>19</v>
      </c>
      <c r="B22" s="15" t="s">
        <v>142</v>
      </c>
      <c r="C22" s="12"/>
      <c r="D22" s="12"/>
      <c r="E22" s="12"/>
      <c r="F22" s="12"/>
      <c r="G22" s="22">
        <v>3</v>
      </c>
      <c r="H22" s="11">
        <v>30</v>
      </c>
      <c r="I22" s="20">
        <f t="shared" si="1"/>
        <v>30</v>
      </c>
      <c r="J22" s="12"/>
      <c r="K22" s="12"/>
      <c r="L22" s="20">
        <f t="shared" si="2"/>
        <v>0</v>
      </c>
      <c r="M22" s="12"/>
      <c r="N22" s="12"/>
      <c r="O22" s="20">
        <f t="shared" si="3"/>
        <v>0</v>
      </c>
      <c r="P22" s="12"/>
      <c r="Q22" s="12"/>
      <c r="R22" s="20">
        <f t="shared" si="4"/>
        <v>0</v>
      </c>
      <c r="S22" s="12"/>
      <c r="T22" s="12"/>
      <c r="U22" s="20">
        <f t="shared" si="5"/>
        <v>0</v>
      </c>
      <c r="V22" s="35">
        <f t="shared" si="6"/>
        <v>30</v>
      </c>
      <c r="W22" s="57">
        <v>0</v>
      </c>
      <c r="X22" s="12">
        <f t="shared" si="7"/>
        <v>0</v>
      </c>
      <c r="Y22" s="49">
        <f t="shared" si="8"/>
        <v>30</v>
      </c>
      <c r="Z22" s="49">
        <f t="shared" si="9"/>
        <v>0</v>
      </c>
      <c r="AA22" s="49">
        <f t="shared" si="10"/>
        <v>0</v>
      </c>
      <c r="AB22" s="49">
        <f t="shared" si="11"/>
        <v>0</v>
      </c>
      <c r="AC22" s="12">
        <f t="shared" si="12"/>
        <v>0</v>
      </c>
      <c r="AD22" s="56">
        <f t="shared" si="13"/>
        <v>30</v>
      </c>
    </row>
    <row r="23" spans="1:30" x14ac:dyDescent="0.25">
      <c r="A23" s="12">
        <v>20</v>
      </c>
      <c r="B23" s="15" t="s">
        <v>143</v>
      </c>
      <c r="C23" s="12"/>
      <c r="D23" s="12"/>
      <c r="E23" s="12"/>
      <c r="F23" s="12"/>
      <c r="G23" s="22">
        <v>4</v>
      </c>
      <c r="H23" s="11">
        <v>19</v>
      </c>
      <c r="I23" s="20">
        <f t="shared" si="1"/>
        <v>19</v>
      </c>
      <c r="J23" s="12"/>
      <c r="K23" s="12"/>
      <c r="L23" s="20">
        <f t="shared" si="2"/>
        <v>0</v>
      </c>
      <c r="M23" s="12"/>
      <c r="N23" s="12"/>
      <c r="O23" s="20">
        <f t="shared" si="3"/>
        <v>0</v>
      </c>
      <c r="P23" s="12"/>
      <c r="Q23" s="12"/>
      <c r="R23" s="20">
        <f t="shared" si="4"/>
        <v>0</v>
      </c>
      <c r="S23" s="12"/>
      <c r="T23" s="12"/>
      <c r="U23" s="20">
        <f t="shared" si="5"/>
        <v>0</v>
      </c>
      <c r="V23" s="35">
        <f t="shared" si="6"/>
        <v>19</v>
      </c>
      <c r="W23" s="57">
        <v>0</v>
      </c>
      <c r="X23" s="12">
        <f t="shared" si="7"/>
        <v>0</v>
      </c>
      <c r="Y23" s="49">
        <f t="shared" si="8"/>
        <v>19</v>
      </c>
      <c r="Z23" s="49">
        <f t="shared" si="9"/>
        <v>0</v>
      </c>
      <c r="AA23" s="49">
        <f t="shared" si="10"/>
        <v>0</v>
      </c>
      <c r="AB23" s="49">
        <f t="shared" si="11"/>
        <v>0</v>
      </c>
      <c r="AC23" s="12">
        <f t="shared" si="12"/>
        <v>0</v>
      </c>
      <c r="AD23" s="56">
        <f t="shared" si="13"/>
        <v>19</v>
      </c>
    </row>
    <row r="24" spans="1:30" x14ac:dyDescent="0.25">
      <c r="A24" s="12">
        <v>21</v>
      </c>
      <c r="B24" s="15" t="s">
        <v>144</v>
      </c>
      <c r="C24" s="12"/>
      <c r="D24" s="12"/>
      <c r="E24" s="12"/>
      <c r="F24" s="12"/>
      <c r="G24" s="22">
        <v>6</v>
      </c>
      <c r="H24" s="11">
        <v>1</v>
      </c>
      <c r="I24" s="20">
        <f t="shared" si="1"/>
        <v>1</v>
      </c>
      <c r="J24" s="12"/>
      <c r="K24" s="12"/>
      <c r="L24" s="20">
        <f t="shared" si="2"/>
        <v>0</v>
      </c>
      <c r="M24" s="12"/>
      <c r="N24" s="12"/>
      <c r="O24" s="20">
        <f t="shared" si="3"/>
        <v>0</v>
      </c>
      <c r="P24" s="12"/>
      <c r="Q24" s="12"/>
      <c r="R24" s="20">
        <f t="shared" si="4"/>
        <v>0</v>
      </c>
      <c r="S24" s="12"/>
      <c r="T24" s="12"/>
      <c r="U24" s="20">
        <f t="shared" si="5"/>
        <v>0</v>
      </c>
      <c r="V24" s="35">
        <f t="shared" si="6"/>
        <v>1</v>
      </c>
      <c r="W24" s="57">
        <v>0</v>
      </c>
      <c r="X24" s="12">
        <f t="shared" si="7"/>
        <v>0</v>
      </c>
      <c r="Y24" s="49">
        <f t="shared" si="8"/>
        <v>1</v>
      </c>
      <c r="Z24" s="49">
        <f t="shared" si="9"/>
        <v>0</v>
      </c>
      <c r="AA24" s="49">
        <f t="shared" si="10"/>
        <v>0</v>
      </c>
      <c r="AB24" s="49">
        <f t="shared" si="11"/>
        <v>0</v>
      </c>
      <c r="AC24" s="12">
        <f t="shared" si="12"/>
        <v>0</v>
      </c>
      <c r="AD24" s="56">
        <f t="shared" si="13"/>
        <v>1</v>
      </c>
    </row>
    <row r="25" spans="1:30" x14ac:dyDescent="0.25">
      <c r="A25" s="12">
        <v>22</v>
      </c>
      <c r="B25" s="15" t="s">
        <v>145</v>
      </c>
      <c r="C25" s="12"/>
      <c r="D25" s="12"/>
      <c r="E25" s="12"/>
      <c r="F25" s="12"/>
      <c r="G25" s="22">
        <v>6</v>
      </c>
      <c r="H25" s="11">
        <v>1</v>
      </c>
      <c r="I25" s="20">
        <f t="shared" si="1"/>
        <v>1</v>
      </c>
      <c r="J25" s="12">
        <v>1</v>
      </c>
      <c r="K25" s="11">
        <v>10</v>
      </c>
      <c r="L25" s="20">
        <f t="shared" si="2"/>
        <v>10</v>
      </c>
      <c r="M25" s="12">
        <v>3</v>
      </c>
      <c r="N25" s="11">
        <v>1</v>
      </c>
      <c r="O25" s="20">
        <f t="shared" si="3"/>
        <v>1</v>
      </c>
      <c r="P25" s="12"/>
      <c r="Q25" s="11"/>
      <c r="R25" s="20">
        <f t="shared" si="4"/>
        <v>0</v>
      </c>
      <c r="S25" s="12"/>
      <c r="T25" s="11"/>
      <c r="U25" s="20">
        <f t="shared" si="5"/>
        <v>0</v>
      </c>
      <c r="V25" s="35">
        <f t="shared" si="6"/>
        <v>12</v>
      </c>
      <c r="W25" s="57">
        <v>0</v>
      </c>
      <c r="X25" s="12">
        <f t="shared" si="7"/>
        <v>0</v>
      </c>
      <c r="Y25" s="49">
        <f t="shared" si="8"/>
        <v>1</v>
      </c>
      <c r="Z25" s="49">
        <f t="shared" si="9"/>
        <v>10</v>
      </c>
      <c r="AA25" s="49">
        <f t="shared" si="10"/>
        <v>1</v>
      </c>
      <c r="AB25" s="49">
        <f t="shared" si="11"/>
        <v>0</v>
      </c>
      <c r="AC25" s="12">
        <f t="shared" si="12"/>
        <v>0</v>
      </c>
      <c r="AD25" s="56">
        <f t="shared" si="13"/>
        <v>12</v>
      </c>
    </row>
    <row r="26" spans="1:30" x14ac:dyDescent="0.25">
      <c r="A26" s="11">
        <v>23</v>
      </c>
      <c r="B26" s="15" t="s">
        <v>198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  <c r="Q26" s="12">
        <v>40</v>
      </c>
      <c r="R26" s="20">
        <f t="shared" si="4"/>
        <v>60</v>
      </c>
      <c r="S26" s="12">
        <v>1</v>
      </c>
      <c r="T26" s="12">
        <v>50</v>
      </c>
      <c r="U26" s="20">
        <f t="shared" si="5"/>
        <v>50</v>
      </c>
      <c r="V26" s="35">
        <f t="shared" si="6"/>
        <v>110</v>
      </c>
      <c r="W26" s="57">
        <v>0</v>
      </c>
      <c r="X26" s="12">
        <f t="shared" si="7"/>
        <v>0</v>
      </c>
      <c r="Y26" s="12">
        <f t="shared" si="8"/>
        <v>0</v>
      </c>
      <c r="Z26" s="49">
        <f t="shared" si="9"/>
        <v>0</v>
      </c>
      <c r="AA26" s="49">
        <f t="shared" si="10"/>
        <v>0</v>
      </c>
      <c r="AB26" s="49">
        <f t="shared" si="11"/>
        <v>60</v>
      </c>
      <c r="AC26" s="49">
        <f t="shared" si="12"/>
        <v>50</v>
      </c>
      <c r="AD26" s="56">
        <f t="shared" si="13"/>
        <v>110</v>
      </c>
    </row>
    <row r="27" spans="1:30" x14ac:dyDescent="0.25">
      <c r="A27" s="11">
        <v>24</v>
      </c>
      <c r="B27" s="15" t="s">
        <v>199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>
        <v>40</v>
      </c>
      <c r="R27" s="20">
        <f t="shared" si="4"/>
        <v>60</v>
      </c>
      <c r="S27" s="12">
        <v>1</v>
      </c>
      <c r="T27" s="12">
        <v>50</v>
      </c>
      <c r="U27" s="20">
        <f t="shared" si="5"/>
        <v>50</v>
      </c>
      <c r="V27" s="35">
        <f t="shared" si="6"/>
        <v>110</v>
      </c>
      <c r="W27" s="57">
        <v>0</v>
      </c>
      <c r="X27" s="12">
        <f t="shared" si="7"/>
        <v>0</v>
      </c>
      <c r="Y27" s="12">
        <f t="shared" si="8"/>
        <v>0</v>
      </c>
      <c r="Z27" s="49">
        <f t="shared" si="9"/>
        <v>0</v>
      </c>
      <c r="AA27" s="49">
        <f t="shared" si="10"/>
        <v>0</v>
      </c>
      <c r="AB27" s="49">
        <f t="shared" si="11"/>
        <v>60</v>
      </c>
      <c r="AC27" s="49">
        <f t="shared" si="12"/>
        <v>50</v>
      </c>
      <c r="AD27" s="56">
        <f t="shared" si="13"/>
        <v>110</v>
      </c>
    </row>
    <row r="28" spans="1:30" x14ac:dyDescent="0.25">
      <c r="A28" s="11">
        <v>25</v>
      </c>
      <c r="B28" s="15" t="s">
        <v>200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4</v>
      </c>
      <c r="Q28" s="12">
        <v>1</v>
      </c>
      <c r="R28" s="20">
        <f t="shared" si="4"/>
        <v>1.5</v>
      </c>
      <c r="S28" s="12"/>
      <c r="T28" s="12"/>
      <c r="U28" s="20">
        <f t="shared" si="5"/>
        <v>0</v>
      </c>
      <c r="V28" s="35">
        <f t="shared" si="6"/>
        <v>1.5</v>
      </c>
      <c r="W28" s="57">
        <v>0</v>
      </c>
      <c r="X28" s="12">
        <f t="shared" si="7"/>
        <v>0</v>
      </c>
      <c r="Y28" s="12">
        <f t="shared" si="8"/>
        <v>0</v>
      </c>
      <c r="Z28" s="49">
        <f t="shared" si="9"/>
        <v>0</v>
      </c>
      <c r="AA28" s="49">
        <f t="shared" si="10"/>
        <v>0</v>
      </c>
      <c r="AB28" s="49">
        <f t="shared" si="11"/>
        <v>1.5</v>
      </c>
      <c r="AC28" s="49">
        <f t="shared" si="12"/>
        <v>0</v>
      </c>
      <c r="AD28" s="56">
        <f t="shared" si="13"/>
        <v>1.5</v>
      </c>
    </row>
    <row r="29" spans="1:30" ht="15.75" thickBot="1" x14ac:dyDescent="0.3">
      <c r="A29" s="11">
        <v>26</v>
      </c>
      <c r="B29" s="15" t="s">
        <v>201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4</v>
      </c>
      <c r="Q29" s="12">
        <v>1</v>
      </c>
      <c r="R29" s="20">
        <f t="shared" si="4"/>
        <v>1.5</v>
      </c>
      <c r="S29" s="12"/>
      <c r="T29" s="12"/>
      <c r="U29" s="20">
        <f t="shared" si="5"/>
        <v>0</v>
      </c>
      <c r="V29" s="35">
        <f t="shared" si="6"/>
        <v>1.5</v>
      </c>
      <c r="W29" s="58">
        <v>0</v>
      </c>
      <c r="X29" s="59">
        <f t="shared" si="7"/>
        <v>0</v>
      </c>
      <c r="Y29" s="59">
        <f t="shared" si="8"/>
        <v>0</v>
      </c>
      <c r="Z29" s="60">
        <f t="shared" si="9"/>
        <v>0</v>
      </c>
      <c r="AA29" s="60">
        <f t="shared" si="10"/>
        <v>0</v>
      </c>
      <c r="AB29" s="60">
        <f t="shared" si="11"/>
        <v>1.5</v>
      </c>
      <c r="AC29" s="60">
        <f t="shared" si="12"/>
        <v>0</v>
      </c>
      <c r="AD29" s="61">
        <f t="shared" si="13"/>
        <v>1.5</v>
      </c>
    </row>
    <row r="30" spans="1:30" x14ac:dyDescent="0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30" x14ac:dyDescent="0.2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30" x14ac:dyDescent="0.2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7:22" x14ac:dyDescent="0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7:22" x14ac:dyDescent="0.25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</sheetData>
  <mergeCells count="8">
    <mergeCell ref="C1:E1"/>
    <mergeCell ref="G2:I2"/>
    <mergeCell ref="J2:L2"/>
    <mergeCell ref="W2:AD2"/>
    <mergeCell ref="S2:U2"/>
    <mergeCell ref="P2:R2"/>
    <mergeCell ref="M2:O2"/>
    <mergeCell ref="C2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="70" zoomScaleNormal="70" workbookViewId="0">
      <pane xSplit="1" topLeftCell="B1" activePane="topRight" state="frozen"/>
      <selection pane="topRight" activeCell="AJ13" sqref="AJ13"/>
    </sheetView>
  </sheetViews>
  <sheetFormatPr defaultRowHeight="15" x14ac:dyDescent="0.25"/>
  <cols>
    <col min="1" max="1" width="3.140625" bestFit="1" customWidth="1"/>
    <col min="2" max="2" width="22.42578125" bestFit="1" customWidth="1"/>
    <col min="3" max="5" width="7.7109375" customWidth="1"/>
    <col min="6" max="6" width="7.7109375" hidden="1" customWidth="1"/>
    <col min="7" max="25" width="7.7109375" customWidth="1"/>
  </cols>
  <sheetData>
    <row r="1" spans="1:33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28"/>
      <c r="N1" s="28"/>
      <c r="O1" s="28"/>
      <c r="P1" s="28"/>
      <c r="Q1" s="28"/>
      <c r="R1" s="28"/>
      <c r="S1" s="37"/>
      <c r="T1" s="37"/>
      <c r="U1" s="37"/>
      <c r="V1" s="43"/>
      <c r="W1" s="43"/>
      <c r="X1" s="43"/>
    </row>
    <row r="2" spans="1:33" x14ac:dyDescent="0.25">
      <c r="C2" s="83" t="s">
        <v>2</v>
      </c>
      <c r="D2" s="83"/>
      <c r="E2" s="83"/>
      <c r="G2" s="83" t="s">
        <v>14</v>
      </c>
      <c r="H2" s="83"/>
      <c r="I2" s="83"/>
      <c r="J2" s="84" t="s">
        <v>125</v>
      </c>
      <c r="K2" s="85"/>
      <c r="L2" s="86"/>
      <c r="M2" s="84" t="s">
        <v>132</v>
      </c>
      <c r="N2" s="85"/>
      <c r="O2" s="86"/>
      <c r="P2" s="84" t="s">
        <v>133</v>
      </c>
      <c r="Q2" s="85"/>
      <c r="R2" s="86"/>
      <c r="S2" s="84" t="s">
        <v>184</v>
      </c>
      <c r="T2" s="85"/>
      <c r="U2" s="86"/>
      <c r="V2" s="84" t="s">
        <v>202</v>
      </c>
      <c r="W2" s="85"/>
      <c r="X2" s="86"/>
      <c r="Y2" s="35" t="s">
        <v>18</v>
      </c>
      <c r="Z2" s="80" t="s">
        <v>220</v>
      </c>
      <c r="AA2" s="81"/>
      <c r="AB2" s="81"/>
      <c r="AC2" s="81"/>
      <c r="AD2" s="81"/>
      <c r="AE2" s="81"/>
      <c r="AF2" s="81"/>
      <c r="AG2" s="82"/>
    </row>
    <row r="3" spans="1:33" ht="45" x14ac:dyDescent="0.25">
      <c r="A3" t="s">
        <v>1</v>
      </c>
      <c r="B3" s="8" t="s">
        <v>7</v>
      </c>
      <c r="C3" s="29" t="s">
        <v>3</v>
      </c>
      <c r="D3" s="29" t="s">
        <v>4</v>
      </c>
      <c r="E3" s="29" t="s">
        <v>5</v>
      </c>
      <c r="F3" s="30"/>
      <c r="G3" s="29" t="s">
        <v>3</v>
      </c>
      <c r="H3" s="29" t="s">
        <v>13</v>
      </c>
      <c r="I3" s="29" t="s">
        <v>5</v>
      </c>
      <c r="J3" s="29" t="s">
        <v>3</v>
      </c>
      <c r="K3" s="29" t="s">
        <v>13</v>
      </c>
      <c r="L3" s="29" t="s">
        <v>5</v>
      </c>
      <c r="M3" s="29" t="s">
        <v>3</v>
      </c>
      <c r="N3" s="29" t="s">
        <v>13</v>
      </c>
      <c r="O3" s="29" t="s">
        <v>5</v>
      </c>
      <c r="P3" s="29" t="s">
        <v>3</v>
      </c>
      <c r="Q3" s="29" t="s">
        <v>13</v>
      </c>
      <c r="R3" s="29" t="s">
        <v>5</v>
      </c>
      <c r="S3" s="36" t="s">
        <v>3</v>
      </c>
      <c r="T3" s="36" t="s">
        <v>13</v>
      </c>
      <c r="U3" s="36" t="s">
        <v>5</v>
      </c>
      <c r="V3" s="42" t="s">
        <v>3</v>
      </c>
      <c r="W3" s="42" t="s">
        <v>13</v>
      </c>
      <c r="X3" s="42" t="s">
        <v>5</v>
      </c>
      <c r="Y3" s="52"/>
      <c r="Z3" s="53" t="s">
        <v>210</v>
      </c>
      <c r="AA3" s="48" t="s">
        <v>211</v>
      </c>
      <c r="AB3" s="48" t="s">
        <v>216</v>
      </c>
      <c r="AC3" s="48" t="s">
        <v>217</v>
      </c>
      <c r="AD3" s="48" t="s">
        <v>218</v>
      </c>
      <c r="AE3" s="48" t="s">
        <v>213</v>
      </c>
      <c r="AF3" s="48" t="s">
        <v>219</v>
      </c>
      <c r="AG3" s="54" t="s">
        <v>18</v>
      </c>
    </row>
    <row r="4" spans="1:33" ht="15" customHeight="1" x14ac:dyDescent="0.25">
      <c r="A4" s="12">
        <v>1</v>
      </c>
      <c r="B4" s="2" t="s">
        <v>19</v>
      </c>
      <c r="C4" s="19">
        <v>5</v>
      </c>
      <c r="D4" s="18">
        <v>1</v>
      </c>
      <c r="E4" s="18">
        <f>D4*F4</f>
        <v>1.5</v>
      </c>
      <c r="F4" s="27">
        <v>1.5</v>
      </c>
      <c r="G4" s="18">
        <v>3</v>
      </c>
      <c r="H4" s="20">
        <v>30</v>
      </c>
      <c r="I4" s="20">
        <v>30</v>
      </c>
      <c r="J4" s="20">
        <v>5</v>
      </c>
      <c r="K4" s="20">
        <v>18</v>
      </c>
      <c r="L4" s="20">
        <f>K4</f>
        <v>18</v>
      </c>
      <c r="M4" s="20">
        <v>8</v>
      </c>
      <c r="N4" s="20">
        <v>1</v>
      </c>
      <c r="O4" s="20">
        <f>N4</f>
        <v>1</v>
      </c>
      <c r="P4" s="20"/>
      <c r="Q4" s="20"/>
      <c r="R4" s="20">
        <f>Q4</f>
        <v>0</v>
      </c>
      <c r="S4" s="20"/>
      <c r="T4" s="20"/>
      <c r="U4" s="20">
        <f>T4*1.5</f>
        <v>0</v>
      </c>
      <c r="V4" s="20"/>
      <c r="W4" s="20"/>
      <c r="X4" s="20">
        <f>W4</f>
        <v>0</v>
      </c>
      <c r="Y4" s="50">
        <f>E4+I4+L4+O4+R4+U4+X4</f>
        <v>50.5</v>
      </c>
      <c r="Z4" s="55">
        <f>E4</f>
        <v>1.5</v>
      </c>
      <c r="AA4" s="49">
        <f>I4</f>
        <v>30</v>
      </c>
      <c r="AB4" s="49">
        <f>L4</f>
        <v>18</v>
      </c>
      <c r="AC4" s="49">
        <f>O4</f>
        <v>1</v>
      </c>
      <c r="AD4" s="12">
        <f>R4</f>
        <v>0</v>
      </c>
      <c r="AE4" s="12">
        <f>U4</f>
        <v>0</v>
      </c>
      <c r="AF4" s="12">
        <f>X4</f>
        <v>0</v>
      </c>
      <c r="AG4" s="56">
        <f>SUM(Z4:AF4)</f>
        <v>50.5</v>
      </c>
    </row>
    <row r="5" spans="1:33" x14ac:dyDescent="0.25">
      <c r="A5" s="12">
        <v>2</v>
      </c>
      <c r="B5" s="2" t="s">
        <v>20</v>
      </c>
      <c r="C5" s="19">
        <v>4</v>
      </c>
      <c r="D5" s="18">
        <v>10</v>
      </c>
      <c r="E5" s="18">
        <f>D5*F5</f>
        <v>15</v>
      </c>
      <c r="F5" s="27">
        <v>1.5</v>
      </c>
      <c r="G5" s="18">
        <v>0</v>
      </c>
      <c r="H5" s="31">
        <v>0</v>
      </c>
      <c r="I5" s="31">
        <v>0</v>
      </c>
      <c r="J5" s="31">
        <v>1</v>
      </c>
      <c r="K5" s="31">
        <v>70</v>
      </c>
      <c r="L5" s="20">
        <f t="shared" ref="L5:L14" si="0">K5</f>
        <v>70</v>
      </c>
      <c r="M5" s="31">
        <v>8</v>
      </c>
      <c r="N5" s="31">
        <v>1</v>
      </c>
      <c r="O5" s="20">
        <f t="shared" ref="O5:O18" si="1">N5</f>
        <v>1</v>
      </c>
      <c r="P5" s="31">
        <v>1</v>
      </c>
      <c r="Q5" s="31">
        <v>70</v>
      </c>
      <c r="R5" s="20">
        <f t="shared" ref="R5:R18" si="2">Q5</f>
        <v>70</v>
      </c>
      <c r="S5" s="38">
        <v>4</v>
      </c>
      <c r="T5" s="38">
        <v>37</v>
      </c>
      <c r="U5" s="20">
        <f t="shared" ref="U5:U21" si="3">T5*1.5</f>
        <v>55.5</v>
      </c>
      <c r="V5" s="44">
        <v>7</v>
      </c>
      <c r="W5" s="44">
        <v>17</v>
      </c>
      <c r="X5" s="20">
        <f t="shared" ref="X5:X24" si="4">W5</f>
        <v>17</v>
      </c>
      <c r="Y5" s="50">
        <f t="shared" ref="Y5:Y24" si="5">E5+I5+L5+O5+R5+U5+X5</f>
        <v>228.5</v>
      </c>
      <c r="Z5" s="57">
        <f t="shared" ref="Z5:Z24" si="6">E5</f>
        <v>15</v>
      </c>
      <c r="AA5" s="12">
        <f t="shared" ref="AA5:AA24" si="7">I5</f>
        <v>0</v>
      </c>
      <c r="AB5" s="49">
        <f t="shared" ref="AB5:AB24" si="8">L5</f>
        <v>70</v>
      </c>
      <c r="AC5" s="12">
        <f t="shared" ref="AC5:AC24" si="9">O5</f>
        <v>1</v>
      </c>
      <c r="AD5" s="49">
        <f t="shared" ref="AD5:AD24" si="10">R5</f>
        <v>70</v>
      </c>
      <c r="AE5" s="49">
        <f t="shared" ref="AE5:AE24" si="11">U5</f>
        <v>55.5</v>
      </c>
      <c r="AF5" s="49">
        <f t="shared" ref="AF5:AF24" si="12">X5</f>
        <v>17</v>
      </c>
      <c r="AG5" s="56">
        <f>AB5+AD5+AE5+AF5</f>
        <v>212.5</v>
      </c>
    </row>
    <row r="6" spans="1:33" x14ac:dyDescent="0.25">
      <c r="A6" s="12">
        <v>3</v>
      </c>
      <c r="B6" s="2" t="s">
        <v>21</v>
      </c>
      <c r="C6" s="19">
        <v>3</v>
      </c>
      <c r="D6" s="18">
        <v>21</v>
      </c>
      <c r="E6" s="18">
        <f>D6*F6</f>
        <v>31.5</v>
      </c>
      <c r="F6" s="27">
        <v>1.5</v>
      </c>
      <c r="G6" s="18">
        <v>2</v>
      </c>
      <c r="H6" s="20">
        <v>43</v>
      </c>
      <c r="I6" s="20">
        <v>43</v>
      </c>
      <c r="J6" s="20">
        <v>4</v>
      </c>
      <c r="K6" s="20">
        <v>28</v>
      </c>
      <c r="L6" s="20">
        <f t="shared" si="0"/>
        <v>28</v>
      </c>
      <c r="M6" s="20">
        <v>3</v>
      </c>
      <c r="N6" s="20">
        <v>48</v>
      </c>
      <c r="O6" s="20">
        <f t="shared" si="1"/>
        <v>48</v>
      </c>
      <c r="P6" s="20">
        <v>6</v>
      </c>
      <c r="Q6" s="20">
        <v>9</v>
      </c>
      <c r="R6" s="20">
        <f t="shared" si="2"/>
        <v>9</v>
      </c>
      <c r="S6" s="20"/>
      <c r="T6" s="20"/>
      <c r="U6" s="20">
        <f t="shared" si="3"/>
        <v>0</v>
      </c>
      <c r="V6" s="20">
        <v>3</v>
      </c>
      <c r="W6" s="20">
        <v>57</v>
      </c>
      <c r="X6" s="20">
        <f t="shared" si="4"/>
        <v>57</v>
      </c>
      <c r="Y6" s="50">
        <f t="shared" si="5"/>
        <v>216.5</v>
      </c>
      <c r="Z6" s="55">
        <f t="shared" si="6"/>
        <v>31.5</v>
      </c>
      <c r="AA6" s="49">
        <f t="shared" si="7"/>
        <v>43</v>
      </c>
      <c r="AB6" s="12">
        <f t="shared" si="8"/>
        <v>28</v>
      </c>
      <c r="AC6" s="49">
        <f t="shared" si="9"/>
        <v>48</v>
      </c>
      <c r="AD6" s="12">
        <f t="shared" si="10"/>
        <v>9</v>
      </c>
      <c r="AE6" s="12">
        <f t="shared" si="11"/>
        <v>0</v>
      </c>
      <c r="AF6" s="49">
        <f t="shared" si="12"/>
        <v>57</v>
      </c>
      <c r="AG6" s="56">
        <f>Z6+AA6+AC6+AF6</f>
        <v>179.5</v>
      </c>
    </row>
    <row r="7" spans="1:33" x14ac:dyDescent="0.25">
      <c r="A7" s="12">
        <v>4</v>
      </c>
      <c r="B7" s="2" t="s">
        <v>22</v>
      </c>
      <c r="C7" s="19">
        <v>2</v>
      </c>
      <c r="D7" s="18">
        <v>34</v>
      </c>
      <c r="E7" s="18">
        <f>D7*F7</f>
        <v>51</v>
      </c>
      <c r="F7" s="27">
        <v>1.5</v>
      </c>
      <c r="G7" s="18">
        <v>0</v>
      </c>
      <c r="H7" s="31">
        <v>0</v>
      </c>
      <c r="I7" s="31">
        <v>0</v>
      </c>
      <c r="J7" s="31">
        <v>0</v>
      </c>
      <c r="K7" s="31"/>
      <c r="L7" s="20">
        <f t="shared" si="0"/>
        <v>0</v>
      </c>
      <c r="M7" s="31">
        <v>1</v>
      </c>
      <c r="N7" s="31">
        <v>80</v>
      </c>
      <c r="O7" s="20">
        <f t="shared" si="1"/>
        <v>80</v>
      </c>
      <c r="P7" s="31">
        <v>4</v>
      </c>
      <c r="Q7" s="31">
        <v>28</v>
      </c>
      <c r="R7" s="20">
        <f t="shared" si="2"/>
        <v>28</v>
      </c>
      <c r="S7" s="38">
        <v>5</v>
      </c>
      <c r="T7" s="38">
        <v>27</v>
      </c>
      <c r="U7" s="20">
        <f t="shared" si="3"/>
        <v>40.5</v>
      </c>
      <c r="V7" s="44">
        <v>4</v>
      </c>
      <c r="W7" s="44">
        <v>46</v>
      </c>
      <c r="X7" s="20">
        <f t="shared" si="4"/>
        <v>46</v>
      </c>
      <c r="Y7" s="50">
        <f t="shared" si="5"/>
        <v>245.5</v>
      </c>
      <c r="Z7" s="55">
        <f t="shared" si="6"/>
        <v>51</v>
      </c>
      <c r="AA7" s="12">
        <f t="shared" si="7"/>
        <v>0</v>
      </c>
      <c r="AB7" s="12">
        <f t="shared" si="8"/>
        <v>0</v>
      </c>
      <c r="AC7" s="49">
        <f t="shared" si="9"/>
        <v>80</v>
      </c>
      <c r="AD7" s="12">
        <f t="shared" si="10"/>
        <v>28</v>
      </c>
      <c r="AE7" s="49">
        <f t="shared" si="11"/>
        <v>40.5</v>
      </c>
      <c r="AF7" s="49">
        <f t="shared" si="12"/>
        <v>46</v>
      </c>
      <c r="AG7" s="56">
        <f>Z7+AC7+AE7+AF7</f>
        <v>217.5</v>
      </c>
    </row>
    <row r="8" spans="1:33" x14ac:dyDescent="0.25">
      <c r="A8" s="12">
        <v>5</v>
      </c>
      <c r="B8" s="2" t="s">
        <v>23</v>
      </c>
      <c r="C8" s="19">
        <v>1</v>
      </c>
      <c r="D8" s="18">
        <v>50</v>
      </c>
      <c r="E8" s="18">
        <f>D8*F8</f>
        <v>75</v>
      </c>
      <c r="F8" s="27">
        <v>1.5</v>
      </c>
      <c r="G8" s="18">
        <v>1</v>
      </c>
      <c r="H8" s="20">
        <v>60</v>
      </c>
      <c r="I8" s="20">
        <v>60</v>
      </c>
      <c r="J8" s="20">
        <v>2</v>
      </c>
      <c r="K8" s="20">
        <v>53</v>
      </c>
      <c r="L8" s="20">
        <f t="shared" si="0"/>
        <v>53</v>
      </c>
      <c r="M8" s="20">
        <v>2</v>
      </c>
      <c r="N8" s="20">
        <v>62</v>
      </c>
      <c r="O8" s="20">
        <f t="shared" si="1"/>
        <v>62</v>
      </c>
      <c r="P8" s="20">
        <v>3</v>
      </c>
      <c r="Q8" s="20">
        <v>39</v>
      </c>
      <c r="R8" s="20">
        <f t="shared" si="2"/>
        <v>39</v>
      </c>
      <c r="S8" s="20">
        <v>2</v>
      </c>
      <c r="T8" s="20">
        <v>62</v>
      </c>
      <c r="U8" s="20">
        <f t="shared" si="3"/>
        <v>93</v>
      </c>
      <c r="V8" s="20">
        <v>2</v>
      </c>
      <c r="W8" s="20">
        <v>72</v>
      </c>
      <c r="X8" s="20">
        <f t="shared" si="4"/>
        <v>72</v>
      </c>
      <c r="Y8" s="50">
        <f t="shared" si="5"/>
        <v>454</v>
      </c>
      <c r="Z8" s="55">
        <f t="shared" si="6"/>
        <v>75</v>
      </c>
      <c r="AA8" s="12">
        <f t="shared" si="7"/>
        <v>60</v>
      </c>
      <c r="AB8" s="12">
        <f t="shared" si="8"/>
        <v>53</v>
      </c>
      <c r="AC8" s="49">
        <f t="shared" si="9"/>
        <v>62</v>
      </c>
      <c r="AD8" s="12">
        <f t="shared" si="10"/>
        <v>39</v>
      </c>
      <c r="AE8" s="49">
        <f t="shared" si="11"/>
        <v>93</v>
      </c>
      <c r="AF8" s="49">
        <f t="shared" si="12"/>
        <v>72</v>
      </c>
      <c r="AG8" s="56">
        <f>Z8+AC8+AE8+AF8</f>
        <v>302</v>
      </c>
    </row>
    <row r="9" spans="1:33" x14ac:dyDescent="0.25">
      <c r="A9" s="12">
        <v>6</v>
      </c>
      <c r="B9" s="14" t="s">
        <v>24</v>
      </c>
      <c r="C9" s="27">
        <v>0</v>
      </c>
      <c r="D9" s="27">
        <v>0</v>
      </c>
      <c r="E9" s="27">
        <v>0</v>
      </c>
      <c r="F9" s="27"/>
      <c r="G9" s="13">
        <v>6</v>
      </c>
      <c r="H9" s="22">
        <v>1</v>
      </c>
      <c r="I9" s="22">
        <v>1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22"/>
      <c r="T9" s="22"/>
      <c r="U9" s="20">
        <f t="shared" si="3"/>
        <v>0</v>
      </c>
      <c r="V9" s="22"/>
      <c r="W9" s="22"/>
      <c r="X9" s="20">
        <f t="shared" si="4"/>
        <v>0</v>
      </c>
      <c r="Y9" s="50">
        <f t="shared" si="5"/>
        <v>1</v>
      </c>
      <c r="Z9" s="68">
        <f t="shared" si="6"/>
        <v>0</v>
      </c>
      <c r="AA9" s="49">
        <f t="shared" si="7"/>
        <v>1</v>
      </c>
      <c r="AB9" s="49">
        <f t="shared" si="8"/>
        <v>0</v>
      </c>
      <c r="AC9" s="49">
        <f t="shared" si="9"/>
        <v>0</v>
      </c>
      <c r="AD9" s="49">
        <f t="shared" si="10"/>
        <v>0</v>
      </c>
      <c r="AE9" s="12">
        <f t="shared" si="11"/>
        <v>0</v>
      </c>
      <c r="AF9" s="12">
        <f t="shared" si="12"/>
        <v>0</v>
      </c>
      <c r="AG9" s="56">
        <f t="shared" ref="AG9:AG24" si="13">SUM(Z9:AF9)</f>
        <v>1</v>
      </c>
    </row>
    <row r="10" spans="1:33" x14ac:dyDescent="0.25">
      <c r="A10" s="12">
        <v>7</v>
      </c>
      <c r="B10" s="14" t="s">
        <v>25</v>
      </c>
      <c r="C10" s="27">
        <v>0</v>
      </c>
      <c r="D10" s="27">
        <v>0</v>
      </c>
      <c r="E10" s="27">
        <v>0</v>
      </c>
      <c r="F10" s="27"/>
      <c r="G10" s="13">
        <v>6</v>
      </c>
      <c r="H10" s="20">
        <v>1</v>
      </c>
      <c r="I10" s="20">
        <v>1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20"/>
      <c r="T10" s="20"/>
      <c r="U10" s="20">
        <f t="shared" si="3"/>
        <v>0</v>
      </c>
      <c r="V10" s="20"/>
      <c r="W10" s="20"/>
      <c r="X10" s="20">
        <f t="shared" si="4"/>
        <v>0</v>
      </c>
      <c r="Y10" s="50">
        <f t="shared" si="5"/>
        <v>1</v>
      </c>
      <c r="Z10" s="57">
        <f t="shared" si="6"/>
        <v>0</v>
      </c>
      <c r="AA10" s="49">
        <f t="shared" si="7"/>
        <v>1</v>
      </c>
      <c r="AB10" s="49">
        <f t="shared" si="8"/>
        <v>0</v>
      </c>
      <c r="AC10" s="49">
        <f t="shared" si="9"/>
        <v>0</v>
      </c>
      <c r="AD10" s="49">
        <f t="shared" si="10"/>
        <v>0</v>
      </c>
      <c r="AE10" s="12">
        <f t="shared" si="11"/>
        <v>0</v>
      </c>
      <c r="AF10" s="12">
        <f t="shared" si="12"/>
        <v>0</v>
      </c>
      <c r="AG10" s="56">
        <f t="shared" si="13"/>
        <v>1</v>
      </c>
    </row>
    <row r="11" spans="1:33" x14ac:dyDescent="0.25">
      <c r="A11" s="12">
        <v>8</v>
      </c>
      <c r="B11" s="14" t="s">
        <v>26</v>
      </c>
      <c r="C11" s="27">
        <v>0</v>
      </c>
      <c r="D11" s="27">
        <v>0</v>
      </c>
      <c r="E11" s="27">
        <v>0</v>
      </c>
      <c r="F11" s="27"/>
      <c r="G11" s="13">
        <v>6</v>
      </c>
      <c r="H11" s="22">
        <v>1</v>
      </c>
      <c r="I11" s="22">
        <v>1</v>
      </c>
      <c r="J11" s="22"/>
      <c r="K11" s="22"/>
      <c r="L11" s="20">
        <f t="shared" si="0"/>
        <v>0</v>
      </c>
      <c r="M11" s="22"/>
      <c r="N11" s="22"/>
      <c r="O11" s="20">
        <f t="shared" si="1"/>
        <v>0</v>
      </c>
      <c r="P11" s="22"/>
      <c r="Q11" s="22"/>
      <c r="R11" s="20">
        <f t="shared" si="2"/>
        <v>0</v>
      </c>
      <c r="S11" s="22"/>
      <c r="T11" s="22"/>
      <c r="U11" s="20">
        <f t="shared" si="3"/>
        <v>0</v>
      </c>
      <c r="V11" s="22"/>
      <c r="W11" s="22"/>
      <c r="X11" s="20">
        <f t="shared" si="4"/>
        <v>0</v>
      </c>
      <c r="Y11" s="50">
        <f t="shared" si="5"/>
        <v>1</v>
      </c>
      <c r="Z11" s="57">
        <f t="shared" si="6"/>
        <v>0</v>
      </c>
      <c r="AA11" s="49">
        <f t="shared" si="7"/>
        <v>1</v>
      </c>
      <c r="AB11" s="49">
        <f t="shared" si="8"/>
        <v>0</v>
      </c>
      <c r="AC11" s="49">
        <f t="shared" si="9"/>
        <v>0</v>
      </c>
      <c r="AD11" s="49">
        <f t="shared" si="10"/>
        <v>0</v>
      </c>
      <c r="AE11" s="12">
        <f t="shared" si="11"/>
        <v>0</v>
      </c>
      <c r="AF11" s="12">
        <f t="shared" si="12"/>
        <v>0</v>
      </c>
      <c r="AG11" s="56">
        <f t="shared" si="13"/>
        <v>1</v>
      </c>
    </row>
    <row r="12" spans="1:33" x14ac:dyDescent="0.25">
      <c r="A12" s="12">
        <v>9</v>
      </c>
      <c r="B12" s="12" t="s">
        <v>148</v>
      </c>
      <c r="C12" s="27"/>
      <c r="D12" s="27"/>
      <c r="E12" s="27"/>
      <c r="F12" s="27"/>
      <c r="G12" s="31"/>
      <c r="H12" s="31"/>
      <c r="I12" s="31"/>
      <c r="J12" s="31">
        <v>3</v>
      </c>
      <c r="K12" s="31">
        <v>39</v>
      </c>
      <c r="L12" s="20">
        <f t="shared" si="0"/>
        <v>39</v>
      </c>
      <c r="M12" s="31">
        <v>5</v>
      </c>
      <c r="N12" s="31">
        <v>27</v>
      </c>
      <c r="O12" s="20">
        <f t="shared" si="1"/>
        <v>27</v>
      </c>
      <c r="P12" s="31">
        <v>2</v>
      </c>
      <c r="Q12" s="31">
        <v>53</v>
      </c>
      <c r="R12" s="20">
        <f t="shared" si="2"/>
        <v>53</v>
      </c>
      <c r="S12" s="13">
        <v>1</v>
      </c>
      <c r="T12" s="12">
        <v>80</v>
      </c>
      <c r="U12" s="20">
        <f t="shared" ref="U12" si="14">T12*1.5</f>
        <v>120</v>
      </c>
      <c r="V12" s="13">
        <v>1</v>
      </c>
      <c r="W12" s="12">
        <v>90</v>
      </c>
      <c r="X12" s="20">
        <f t="shared" si="4"/>
        <v>90</v>
      </c>
      <c r="Y12" s="50">
        <f t="shared" si="5"/>
        <v>329</v>
      </c>
      <c r="Z12" s="57">
        <f t="shared" si="6"/>
        <v>0</v>
      </c>
      <c r="AA12" s="12">
        <f t="shared" si="7"/>
        <v>0</v>
      </c>
      <c r="AB12" s="49">
        <f t="shared" si="8"/>
        <v>39</v>
      </c>
      <c r="AC12" s="12">
        <f t="shared" si="9"/>
        <v>27</v>
      </c>
      <c r="AD12" s="49">
        <f t="shared" si="10"/>
        <v>53</v>
      </c>
      <c r="AE12" s="49">
        <f t="shared" si="11"/>
        <v>120</v>
      </c>
      <c r="AF12" s="49">
        <f t="shared" si="12"/>
        <v>90</v>
      </c>
      <c r="AG12" s="56">
        <f>AB12+AD12+AE12+AF12</f>
        <v>302</v>
      </c>
    </row>
    <row r="13" spans="1:33" x14ac:dyDescent="0.25">
      <c r="A13" s="12">
        <v>10</v>
      </c>
      <c r="B13" s="14" t="s">
        <v>149</v>
      </c>
      <c r="C13" s="27"/>
      <c r="D13" s="27"/>
      <c r="E13" s="27"/>
      <c r="F13" s="27"/>
      <c r="G13" s="31"/>
      <c r="H13" s="31"/>
      <c r="I13" s="31"/>
      <c r="J13" s="31">
        <v>6</v>
      </c>
      <c r="K13" s="31">
        <v>9</v>
      </c>
      <c r="L13" s="20">
        <f t="shared" si="0"/>
        <v>9</v>
      </c>
      <c r="M13" s="31"/>
      <c r="N13" s="31"/>
      <c r="O13" s="20">
        <f t="shared" si="1"/>
        <v>0</v>
      </c>
      <c r="P13" s="31"/>
      <c r="Q13" s="31"/>
      <c r="R13" s="20">
        <f t="shared" si="2"/>
        <v>0</v>
      </c>
      <c r="S13" s="38"/>
      <c r="T13" s="38"/>
      <c r="U13" s="20">
        <f t="shared" si="3"/>
        <v>0</v>
      </c>
      <c r="V13" s="44"/>
      <c r="W13" s="44"/>
      <c r="X13" s="20">
        <f t="shared" si="4"/>
        <v>0</v>
      </c>
      <c r="Y13" s="50">
        <f t="shared" si="5"/>
        <v>9</v>
      </c>
      <c r="Z13" s="57">
        <f t="shared" si="6"/>
        <v>0</v>
      </c>
      <c r="AA13" s="12">
        <f t="shared" si="7"/>
        <v>0</v>
      </c>
      <c r="AB13" s="49">
        <f t="shared" si="8"/>
        <v>9</v>
      </c>
      <c r="AC13" s="49">
        <f t="shared" si="9"/>
        <v>0</v>
      </c>
      <c r="AD13" s="49">
        <f t="shared" si="10"/>
        <v>0</v>
      </c>
      <c r="AE13" s="49">
        <f t="shared" si="11"/>
        <v>0</v>
      </c>
      <c r="AF13" s="12">
        <f t="shared" si="12"/>
        <v>0</v>
      </c>
      <c r="AG13" s="56">
        <f t="shared" si="13"/>
        <v>9</v>
      </c>
    </row>
    <row r="14" spans="1:33" x14ac:dyDescent="0.25">
      <c r="A14" s="12">
        <v>11</v>
      </c>
      <c r="B14" s="14" t="s">
        <v>150</v>
      </c>
      <c r="C14" s="27"/>
      <c r="D14" s="27"/>
      <c r="E14" s="27"/>
      <c r="F14" s="27"/>
      <c r="G14" s="31"/>
      <c r="H14" s="31"/>
      <c r="I14" s="31"/>
      <c r="J14" s="31">
        <v>7</v>
      </c>
      <c r="K14" s="31">
        <v>1</v>
      </c>
      <c r="L14" s="20">
        <f t="shared" si="0"/>
        <v>1</v>
      </c>
      <c r="M14" s="31"/>
      <c r="N14" s="31"/>
      <c r="O14" s="20">
        <f t="shared" si="1"/>
        <v>0</v>
      </c>
      <c r="P14" s="31"/>
      <c r="Q14" s="31"/>
      <c r="R14" s="20">
        <f t="shared" si="2"/>
        <v>0</v>
      </c>
      <c r="S14" s="38"/>
      <c r="T14" s="38"/>
      <c r="U14" s="20">
        <f t="shared" si="3"/>
        <v>0</v>
      </c>
      <c r="V14" s="44"/>
      <c r="W14" s="44"/>
      <c r="X14" s="20">
        <f t="shared" si="4"/>
        <v>0</v>
      </c>
      <c r="Y14" s="50">
        <f t="shared" si="5"/>
        <v>1</v>
      </c>
      <c r="Z14" s="57">
        <f t="shared" si="6"/>
        <v>0</v>
      </c>
      <c r="AA14" s="12">
        <f t="shared" si="7"/>
        <v>0</v>
      </c>
      <c r="AB14" s="49">
        <f t="shared" si="8"/>
        <v>1</v>
      </c>
      <c r="AC14" s="49">
        <f t="shared" si="9"/>
        <v>0</v>
      </c>
      <c r="AD14" s="49">
        <f t="shared" si="10"/>
        <v>0</v>
      </c>
      <c r="AE14" s="49">
        <f t="shared" si="11"/>
        <v>0</v>
      </c>
      <c r="AF14" s="12">
        <f t="shared" si="12"/>
        <v>0</v>
      </c>
      <c r="AG14" s="56">
        <f t="shared" si="13"/>
        <v>1</v>
      </c>
    </row>
    <row r="15" spans="1:33" x14ac:dyDescent="0.25">
      <c r="A15" s="12">
        <v>12</v>
      </c>
      <c r="B15" s="14" t="s">
        <v>154</v>
      </c>
      <c r="C15" s="27"/>
      <c r="D15" s="27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20">
        <f t="shared" si="1"/>
        <v>0</v>
      </c>
      <c r="P15" s="31">
        <v>5</v>
      </c>
      <c r="Q15" s="31">
        <v>18</v>
      </c>
      <c r="R15" s="20">
        <f t="shared" si="2"/>
        <v>18</v>
      </c>
      <c r="S15" s="38"/>
      <c r="T15" s="38"/>
      <c r="U15" s="20">
        <f t="shared" si="3"/>
        <v>0</v>
      </c>
      <c r="V15" s="44"/>
      <c r="W15" s="44"/>
      <c r="X15" s="20">
        <f t="shared" si="4"/>
        <v>0</v>
      </c>
      <c r="Y15" s="50">
        <f t="shared" si="5"/>
        <v>18</v>
      </c>
      <c r="Z15" s="57">
        <f t="shared" si="6"/>
        <v>0</v>
      </c>
      <c r="AA15" s="12">
        <f t="shared" si="7"/>
        <v>0</v>
      </c>
      <c r="AB15" s="49">
        <f t="shared" si="8"/>
        <v>0</v>
      </c>
      <c r="AC15" s="49">
        <f t="shared" si="9"/>
        <v>0</v>
      </c>
      <c r="AD15" s="49">
        <f t="shared" si="10"/>
        <v>18</v>
      </c>
      <c r="AE15" s="49">
        <f t="shared" si="11"/>
        <v>0</v>
      </c>
      <c r="AF15" s="12">
        <f t="shared" si="12"/>
        <v>0</v>
      </c>
      <c r="AG15" s="56">
        <f t="shared" si="13"/>
        <v>18</v>
      </c>
    </row>
    <row r="16" spans="1:33" x14ac:dyDescent="0.25">
      <c r="A16" s="12">
        <v>13</v>
      </c>
      <c r="B16" s="14" t="s">
        <v>155</v>
      </c>
      <c r="C16" s="27"/>
      <c r="D16" s="27"/>
      <c r="E16" s="27"/>
      <c r="F16" s="27"/>
      <c r="G16" s="31"/>
      <c r="H16" s="31"/>
      <c r="I16" s="31"/>
      <c r="J16" s="22"/>
      <c r="K16" s="31"/>
      <c r="L16" s="31"/>
      <c r="M16" s="31"/>
      <c r="N16" s="31"/>
      <c r="O16" s="20">
        <f t="shared" si="1"/>
        <v>0</v>
      </c>
      <c r="P16" s="31">
        <v>7</v>
      </c>
      <c r="Q16" s="31">
        <v>1</v>
      </c>
      <c r="R16" s="20">
        <f t="shared" si="2"/>
        <v>1</v>
      </c>
      <c r="S16" s="38">
        <v>8</v>
      </c>
      <c r="T16" s="38">
        <v>1</v>
      </c>
      <c r="U16" s="20">
        <f t="shared" si="3"/>
        <v>1.5</v>
      </c>
      <c r="V16" s="44">
        <v>6</v>
      </c>
      <c r="W16" s="44">
        <v>25</v>
      </c>
      <c r="X16" s="20">
        <f t="shared" si="4"/>
        <v>25</v>
      </c>
      <c r="Y16" s="50">
        <f t="shared" si="5"/>
        <v>27.5</v>
      </c>
      <c r="Z16" s="57">
        <f t="shared" si="6"/>
        <v>0</v>
      </c>
      <c r="AA16" s="12">
        <f t="shared" si="7"/>
        <v>0</v>
      </c>
      <c r="AB16" s="12">
        <f t="shared" si="8"/>
        <v>0</v>
      </c>
      <c r="AC16" s="49">
        <f t="shared" si="9"/>
        <v>0</v>
      </c>
      <c r="AD16" s="49">
        <f t="shared" si="10"/>
        <v>1</v>
      </c>
      <c r="AE16" s="49">
        <f t="shared" si="11"/>
        <v>1.5</v>
      </c>
      <c r="AF16" s="49">
        <f t="shared" si="12"/>
        <v>25</v>
      </c>
      <c r="AG16" s="56">
        <f t="shared" si="13"/>
        <v>27.5</v>
      </c>
    </row>
    <row r="17" spans="1:33" x14ac:dyDescent="0.25">
      <c r="A17" s="12">
        <v>14</v>
      </c>
      <c r="B17" s="14" t="s">
        <v>162</v>
      </c>
      <c r="C17" s="27"/>
      <c r="D17" s="27"/>
      <c r="E17" s="27"/>
      <c r="F17" s="27"/>
      <c r="G17" s="31"/>
      <c r="H17" s="31"/>
      <c r="I17" s="31"/>
      <c r="J17" s="22"/>
      <c r="K17" s="31"/>
      <c r="L17" s="31"/>
      <c r="M17" s="31">
        <v>4</v>
      </c>
      <c r="N17" s="31">
        <v>37</v>
      </c>
      <c r="O17" s="20">
        <f t="shared" si="1"/>
        <v>37</v>
      </c>
      <c r="P17" s="31"/>
      <c r="Q17" s="31"/>
      <c r="R17" s="20">
        <f t="shared" si="2"/>
        <v>0</v>
      </c>
      <c r="S17" s="38"/>
      <c r="T17" s="38"/>
      <c r="U17" s="20">
        <f t="shared" si="3"/>
        <v>0</v>
      </c>
      <c r="V17" s="44"/>
      <c r="W17" s="44"/>
      <c r="X17" s="20">
        <f t="shared" si="4"/>
        <v>0</v>
      </c>
      <c r="Y17" s="50">
        <f t="shared" si="5"/>
        <v>37</v>
      </c>
      <c r="Z17" s="57">
        <f t="shared" si="6"/>
        <v>0</v>
      </c>
      <c r="AA17" s="12">
        <f t="shared" si="7"/>
        <v>0</v>
      </c>
      <c r="AB17" s="12">
        <f t="shared" si="8"/>
        <v>0</v>
      </c>
      <c r="AC17" s="49">
        <f t="shared" si="9"/>
        <v>37</v>
      </c>
      <c r="AD17" s="49">
        <f t="shared" si="10"/>
        <v>0</v>
      </c>
      <c r="AE17" s="49">
        <f t="shared" si="11"/>
        <v>0</v>
      </c>
      <c r="AF17" s="49">
        <f t="shared" si="12"/>
        <v>0</v>
      </c>
      <c r="AG17" s="56">
        <f t="shared" si="13"/>
        <v>37</v>
      </c>
    </row>
    <row r="18" spans="1:33" x14ac:dyDescent="0.25">
      <c r="A18" s="12">
        <v>15</v>
      </c>
      <c r="B18" s="14" t="s">
        <v>163</v>
      </c>
      <c r="C18" s="27"/>
      <c r="D18" s="27"/>
      <c r="E18" s="27"/>
      <c r="F18" s="27"/>
      <c r="G18" s="31"/>
      <c r="H18" s="31"/>
      <c r="I18" s="31"/>
      <c r="J18" s="22"/>
      <c r="K18" s="31"/>
      <c r="L18" s="31"/>
      <c r="M18" s="31">
        <v>8</v>
      </c>
      <c r="N18" s="31">
        <v>1</v>
      </c>
      <c r="O18" s="20">
        <f t="shared" si="1"/>
        <v>1</v>
      </c>
      <c r="P18" s="31"/>
      <c r="Q18" s="31"/>
      <c r="R18" s="20">
        <f t="shared" si="2"/>
        <v>0</v>
      </c>
      <c r="S18" s="13"/>
      <c r="T18" s="38"/>
      <c r="U18" s="20">
        <f t="shared" si="3"/>
        <v>0</v>
      </c>
      <c r="V18" s="13"/>
      <c r="W18" s="44"/>
      <c r="X18" s="20">
        <f t="shared" si="4"/>
        <v>0</v>
      </c>
      <c r="Y18" s="50">
        <f t="shared" si="5"/>
        <v>1</v>
      </c>
      <c r="Z18" s="57">
        <f t="shared" si="6"/>
        <v>0</v>
      </c>
      <c r="AA18" s="12">
        <f t="shared" si="7"/>
        <v>0</v>
      </c>
      <c r="AB18" s="12">
        <f t="shared" si="8"/>
        <v>0</v>
      </c>
      <c r="AC18" s="49">
        <f t="shared" si="9"/>
        <v>1</v>
      </c>
      <c r="AD18" s="49">
        <f t="shared" si="10"/>
        <v>0</v>
      </c>
      <c r="AE18" s="49">
        <f t="shared" si="11"/>
        <v>0</v>
      </c>
      <c r="AF18" s="49">
        <f t="shared" si="12"/>
        <v>0</v>
      </c>
      <c r="AG18" s="56">
        <f t="shared" si="13"/>
        <v>1</v>
      </c>
    </row>
    <row r="19" spans="1:33" x14ac:dyDescent="0.25">
      <c r="A19" s="12">
        <v>16</v>
      </c>
      <c r="B19" s="14" t="s">
        <v>195</v>
      </c>
      <c r="C19" s="12"/>
      <c r="D19" s="12"/>
      <c r="E19" s="12"/>
      <c r="F19" s="12"/>
      <c r="G19" s="12"/>
      <c r="H19" s="12"/>
      <c r="I19" s="12"/>
      <c r="J19" s="22"/>
      <c r="K19" s="12"/>
      <c r="L19" s="12"/>
      <c r="M19" s="12"/>
      <c r="N19" s="12"/>
      <c r="O19" s="12"/>
      <c r="P19" s="12"/>
      <c r="Q19" s="12"/>
      <c r="R19" s="12"/>
      <c r="S19" s="13">
        <v>3</v>
      </c>
      <c r="T19" s="12">
        <v>48</v>
      </c>
      <c r="U19" s="20">
        <f t="shared" si="3"/>
        <v>72</v>
      </c>
      <c r="V19" s="13"/>
      <c r="W19" s="12"/>
      <c r="X19" s="20">
        <f t="shared" si="4"/>
        <v>0</v>
      </c>
      <c r="Y19" s="50">
        <f t="shared" si="5"/>
        <v>72</v>
      </c>
      <c r="Z19" s="57">
        <f t="shared" si="6"/>
        <v>0</v>
      </c>
      <c r="AA19" s="12">
        <f t="shared" si="7"/>
        <v>0</v>
      </c>
      <c r="AB19" s="12">
        <f t="shared" si="8"/>
        <v>0</v>
      </c>
      <c r="AC19" s="49">
        <f t="shared" si="9"/>
        <v>0</v>
      </c>
      <c r="AD19" s="49">
        <f t="shared" si="10"/>
        <v>0</v>
      </c>
      <c r="AE19" s="49">
        <f t="shared" si="11"/>
        <v>72</v>
      </c>
      <c r="AF19" s="49">
        <f t="shared" si="12"/>
        <v>0</v>
      </c>
      <c r="AG19" s="56">
        <f t="shared" si="13"/>
        <v>72</v>
      </c>
    </row>
    <row r="20" spans="1:33" x14ac:dyDescent="0.25">
      <c r="A20" s="12">
        <v>17</v>
      </c>
      <c r="B20" s="14" t="s">
        <v>196</v>
      </c>
      <c r="C20" s="12"/>
      <c r="D20" s="12"/>
      <c r="E20" s="12"/>
      <c r="F20" s="12"/>
      <c r="G20" s="12"/>
      <c r="H20" s="12"/>
      <c r="I20" s="12"/>
      <c r="J20" s="22"/>
      <c r="K20" s="12"/>
      <c r="L20" s="12"/>
      <c r="M20" s="12"/>
      <c r="N20" s="12"/>
      <c r="O20" s="12"/>
      <c r="P20" s="12"/>
      <c r="Q20" s="12"/>
      <c r="R20" s="12"/>
      <c r="S20" s="13">
        <v>6</v>
      </c>
      <c r="T20" s="22">
        <v>17</v>
      </c>
      <c r="U20" s="20">
        <f t="shared" si="3"/>
        <v>25.5</v>
      </c>
      <c r="V20" s="13"/>
      <c r="W20" s="22"/>
      <c r="X20" s="20">
        <f t="shared" si="4"/>
        <v>0</v>
      </c>
      <c r="Y20" s="50">
        <f t="shared" si="5"/>
        <v>25.5</v>
      </c>
      <c r="Z20" s="57">
        <f t="shared" si="6"/>
        <v>0</v>
      </c>
      <c r="AA20" s="12">
        <f t="shared" si="7"/>
        <v>0</v>
      </c>
      <c r="AB20" s="12">
        <f t="shared" si="8"/>
        <v>0</v>
      </c>
      <c r="AC20" s="49">
        <f t="shared" si="9"/>
        <v>0</v>
      </c>
      <c r="AD20" s="49">
        <f t="shared" si="10"/>
        <v>0</v>
      </c>
      <c r="AE20" s="49">
        <f t="shared" si="11"/>
        <v>25.5</v>
      </c>
      <c r="AF20" s="49">
        <f t="shared" si="12"/>
        <v>0</v>
      </c>
      <c r="AG20" s="56">
        <f t="shared" si="13"/>
        <v>25.5</v>
      </c>
    </row>
    <row r="21" spans="1:33" x14ac:dyDescent="0.25">
      <c r="A21" s="12">
        <v>18</v>
      </c>
      <c r="B21" s="14" t="s">
        <v>197</v>
      </c>
      <c r="C21" s="12"/>
      <c r="D21" s="12"/>
      <c r="E21" s="12"/>
      <c r="F21" s="12"/>
      <c r="G21" s="12"/>
      <c r="H21" s="12"/>
      <c r="I21" s="12"/>
      <c r="J21" s="22"/>
      <c r="K21" s="12"/>
      <c r="L21" s="12"/>
      <c r="M21" s="12"/>
      <c r="N21" s="12"/>
      <c r="O21" s="12"/>
      <c r="P21" s="12"/>
      <c r="Q21" s="12"/>
      <c r="R21" s="12"/>
      <c r="S21" s="46">
        <v>8</v>
      </c>
      <c r="T21" s="22">
        <v>1</v>
      </c>
      <c r="U21" s="20">
        <f t="shared" si="3"/>
        <v>1.5</v>
      </c>
      <c r="V21" s="46"/>
      <c r="W21" s="22"/>
      <c r="X21" s="20">
        <f t="shared" si="4"/>
        <v>0</v>
      </c>
      <c r="Y21" s="50">
        <f t="shared" si="5"/>
        <v>1.5</v>
      </c>
      <c r="Z21" s="57">
        <f t="shared" si="6"/>
        <v>0</v>
      </c>
      <c r="AA21" s="12">
        <f t="shared" si="7"/>
        <v>0</v>
      </c>
      <c r="AB21" s="12">
        <f t="shared" si="8"/>
        <v>0</v>
      </c>
      <c r="AC21" s="49">
        <f t="shared" si="9"/>
        <v>0</v>
      </c>
      <c r="AD21" s="49">
        <f t="shared" si="10"/>
        <v>0</v>
      </c>
      <c r="AE21" s="49">
        <f t="shared" si="11"/>
        <v>1.5</v>
      </c>
      <c r="AF21" s="49">
        <f t="shared" si="12"/>
        <v>0</v>
      </c>
      <c r="AG21" s="56">
        <f t="shared" si="13"/>
        <v>1.5</v>
      </c>
    </row>
    <row r="22" spans="1:33" x14ac:dyDescent="0.25">
      <c r="A22" s="12">
        <v>19</v>
      </c>
      <c r="B22" s="14" t="s">
        <v>136</v>
      </c>
      <c r="C22" s="12"/>
      <c r="D22" s="12"/>
      <c r="E22" s="12"/>
      <c r="F22" s="12"/>
      <c r="G22" s="12"/>
      <c r="H22" s="12"/>
      <c r="I22" s="12"/>
      <c r="J22" s="22"/>
      <c r="K22" s="12"/>
      <c r="L22" s="12"/>
      <c r="M22" s="12"/>
      <c r="N22" s="12"/>
      <c r="O22" s="12"/>
      <c r="P22" s="12"/>
      <c r="Q22" s="12"/>
      <c r="R22" s="12"/>
      <c r="S22" s="13"/>
      <c r="T22" s="12"/>
      <c r="U22" s="12"/>
      <c r="V22" s="13">
        <v>5</v>
      </c>
      <c r="W22" s="12">
        <v>35</v>
      </c>
      <c r="X22" s="20">
        <f t="shared" si="4"/>
        <v>35</v>
      </c>
      <c r="Y22" s="50">
        <f t="shared" si="5"/>
        <v>35</v>
      </c>
      <c r="Z22" s="57">
        <f t="shared" si="6"/>
        <v>0</v>
      </c>
      <c r="AA22" s="12">
        <f t="shared" si="7"/>
        <v>0</v>
      </c>
      <c r="AB22" s="12">
        <f t="shared" si="8"/>
        <v>0</v>
      </c>
      <c r="AC22" s="49">
        <f t="shared" si="9"/>
        <v>0</v>
      </c>
      <c r="AD22" s="49">
        <f t="shared" si="10"/>
        <v>0</v>
      </c>
      <c r="AE22" s="49">
        <f t="shared" si="11"/>
        <v>0</v>
      </c>
      <c r="AF22" s="49">
        <f t="shared" si="12"/>
        <v>35</v>
      </c>
      <c r="AG22" s="56">
        <f t="shared" si="13"/>
        <v>35</v>
      </c>
    </row>
    <row r="23" spans="1:33" x14ac:dyDescent="0.25">
      <c r="A23" s="12">
        <v>20</v>
      </c>
      <c r="B23" s="14" t="s">
        <v>204</v>
      </c>
      <c r="C23" s="12"/>
      <c r="D23" s="12"/>
      <c r="E23" s="12"/>
      <c r="F23" s="12"/>
      <c r="G23" s="12"/>
      <c r="H23" s="12"/>
      <c r="I23" s="12"/>
      <c r="J23" s="2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44">
        <v>8</v>
      </c>
      <c r="W23" s="12">
        <v>9</v>
      </c>
      <c r="X23" s="20">
        <f t="shared" si="4"/>
        <v>9</v>
      </c>
      <c r="Y23" s="50">
        <f t="shared" si="5"/>
        <v>9</v>
      </c>
      <c r="Z23" s="57">
        <f t="shared" si="6"/>
        <v>0</v>
      </c>
      <c r="AA23" s="12">
        <f t="shared" si="7"/>
        <v>0</v>
      </c>
      <c r="AB23" s="12">
        <f t="shared" si="8"/>
        <v>0</v>
      </c>
      <c r="AC23" s="49">
        <f t="shared" si="9"/>
        <v>0</v>
      </c>
      <c r="AD23" s="49">
        <f t="shared" si="10"/>
        <v>0</v>
      </c>
      <c r="AE23" s="49">
        <f t="shared" si="11"/>
        <v>0</v>
      </c>
      <c r="AF23" s="49">
        <f t="shared" si="12"/>
        <v>9</v>
      </c>
      <c r="AG23" s="56">
        <f t="shared" si="13"/>
        <v>9</v>
      </c>
    </row>
    <row r="24" spans="1:33" ht="15.75" thickBot="1" x14ac:dyDescent="0.3">
      <c r="A24" s="12">
        <v>21</v>
      </c>
      <c r="B24" s="14" t="s">
        <v>34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44">
        <v>9</v>
      </c>
      <c r="W24" s="12">
        <v>1</v>
      </c>
      <c r="X24" s="20">
        <f t="shared" si="4"/>
        <v>1</v>
      </c>
      <c r="Y24" s="50">
        <f t="shared" si="5"/>
        <v>1</v>
      </c>
      <c r="Z24" s="58">
        <f t="shared" si="6"/>
        <v>0</v>
      </c>
      <c r="AA24" s="59">
        <f t="shared" si="7"/>
        <v>0</v>
      </c>
      <c r="AB24" s="59">
        <f t="shared" si="8"/>
        <v>0</v>
      </c>
      <c r="AC24" s="60">
        <f t="shared" si="9"/>
        <v>0</v>
      </c>
      <c r="AD24" s="60">
        <f t="shared" si="10"/>
        <v>0</v>
      </c>
      <c r="AE24" s="60">
        <f t="shared" si="11"/>
        <v>0</v>
      </c>
      <c r="AF24" s="60">
        <f t="shared" si="12"/>
        <v>1</v>
      </c>
      <c r="AG24" s="61">
        <f t="shared" si="13"/>
        <v>1</v>
      </c>
    </row>
    <row r="25" spans="1:33" x14ac:dyDescent="0.2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33" x14ac:dyDescent="0.2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33" x14ac:dyDescent="0.2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33" x14ac:dyDescent="0.2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3" x14ac:dyDescent="0.25"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3" x14ac:dyDescent="0.25"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3" x14ac:dyDescent="0.25"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3" x14ac:dyDescent="0.25"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0:25" x14ac:dyDescent="0.25"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mergeCells count="9">
    <mergeCell ref="Z2:AG2"/>
    <mergeCell ref="C1:I1"/>
    <mergeCell ref="C2:E2"/>
    <mergeCell ref="V2:X2"/>
    <mergeCell ref="S2:U2"/>
    <mergeCell ref="J2:L2"/>
    <mergeCell ref="M2:O2"/>
    <mergeCell ref="P2:R2"/>
    <mergeCell ref="G2:I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E1" zoomScale="70" zoomScaleNormal="70" workbookViewId="0">
      <selection activeCell="AC18" sqref="AC18"/>
    </sheetView>
  </sheetViews>
  <sheetFormatPr defaultRowHeight="15" x14ac:dyDescent="0.25"/>
  <cols>
    <col min="1" max="1" width="3.140625" bestFit="1" customWidth="1"/>
    <col min="2" max="2" width="20.85546875" bestFit="1" customWidth="1"/>
    <col min="3" max="3" width="6.42578125" bestFit="1" customWidth="1"/>
    <col min="4" max="4" width="5.28515625" bestFit="1" customWidth="1"/>
    <col min="5" max="5" width="11.85546875" customWidth="1"/>
    <col min="6" max="6" width="4" hidden="1" customWidth="1"/>
    <col min="7" max="7" width="6.42578125" bestFit="1" customWidth="1"/>
    <col min="8" max="8" width="5.7109375" bestFit="1" customWidth="1"/>
    <col min="9" max="9" width="12" bestFit="1" customWidth="1"/>
    <col min="10" max="10" width="6.42578125" bestFit="1" customWidth="1"/>
    <col min="11" max="11" width="5.7109375" bestFit="1" customWidth="1"/>
    <col min="12" max="12" width="12" bestFit="1" customWidth="1"/>
    <col min="13" max="13" width="6.42578125" bestFit="1" customWidth="1"/>
    <col min="14" max="14" width="5.7109375" bestFit="1" customWidth="1"/>
    <col min="15" max="15" width="12" bestFit="1" customWidth="1"/>
    <col min="16" max="16" width="6.42578125" bestFit="1" customWidth="1"/>
    <col min="17" max="17" width="5.7109375" bestFit="1" customWidth="1"/>
    <col min="18" max="18" width="12" bestFit="1" customWidth="1"/>
    <col min="19" max="24" width="11.85546875" customWidth="1"/>
  </cols>
  <sheetData>
    <row r="1" spans="1:33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28"/>
      <c r="N1" s="28"/>
      <c r="O1" s="28"/>
      <c r="P1" s="28"/>
      <c r="Q1" s="28"/>
      <c r="R1" s="28"/>
      <c r="S1" s="37"/>
      <c r="T1" s="37"/>
      <c r="U1" s="37"/>
      <c r="V1" s="43"/>
      <c r="W1" s="43"/>
      <c r="X1" s="43"/>
    </row>
    <row r="2" spans="1:33" x14ac:dyDescent="0.25">
      <c r="C2" s="83" t="s">
        <v>2</v>
      </c>
      <c r="D2" s="83"/>
      <c r="E2" s="83"/>
      <c r="G2" s="83" t="s">
        <v>14</v>
      </c>
      <c r="H2" s="83"/>
      <c r="I2" s="83"/>
      <c r="J2" s="84" t="s">
        <v>125</v>
      </c>
      <c r="K2" s="85"/>
      <c r="L2" s="86"/>
      <c r="M2" s="84" t="s">
        <v>132</v>
      </c>
      <c r="N2" s="85"/>
      <c r="O2" s="86"/>
      <c r="P2" s="84" t="s">
        <v>133</v>
      </c>
      <c r="Q2" s="85"/>
      <c r="R2" s="86"/>
      <c r="S2" s="71" t="s">
        <v>184</v>
      </c>
      <c r="T2" s="72"/>
      <c r="U2" s="73"/>
      <c r="V2" s="71" t="s">
        <v>202</v>
      </c>
      <c r="W2" s="72"/>
      <c r="X2" s="73"/>
      <c r="Y2" s="35" t="s">
        <v>18</v>
      </c>
      <c r="Z2" s="74" t="s">
        <v>220</v>
      </c>
      <c r="AA2" s="75"/>
      <c r="AB2" s="75"/>
      <c r="AC2" s="75"/>
      <c r="AD2" s="75"/>
      <c r="AE2" s="75"/>
      <c r="AF2" s="75"/>
      <c r="AG2" s="76"/>
    </row>
    <row r="3" spans="1:33" ht="45" x14ac:dyDescent="0.25">
      <c r="A3" t="s">
        <v>1</v>
      </c>
      <c r="B3" s="8" t="s">
        <v>7</v>
      </c>
      <c r="C3" s="17" t="s">
        <v>3</v>
      </c>
      <c r="D3" s="17" t="s">
        <v>4</v>
      </c>
      <c r="E3" s="17" t="s">
        <v>5</v>
      </c>
      <c r="G3" s="16" t="s">
        <v>3</v>
      </c>
      <c r="H3" s="16" t="s">
        <v>13</v>
      </c>
      <c r="I3" s="16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P3" s="17" t="s">
        <v>3</v>
      </c>
      <c r="Q3" s="17" t="s">
        <v>13</v>
      </c>
      <c r="R3" s="17" t="s">
        <v>5</v>
      </c>
      <c r="S3" s="12" t="s">
        <v>3</v>
      </c>
      <c r="T3" s="12" t="s">
        <v>13</v>
      </c>
      <c r="U3" s="12" t="s">
        <v>5</v>
      </c>
      <c r="V3" s="12" t="s">
        <v>3</v>
      </c>
      <c r="W3" s="12" t="s">
        <v>13</v>
      </c>
      <c r="X3" s="12" t="s">
        <v>5</v>
      </c>
      <c r="Y3" s="52"/>
      <c r="Z3" s="53" t="s">
        <v>210</v>
      </c>
      <c r="AA3" s="48" t="s">
        <v>211</v>
      </c>
      <c r="AB3" s="48" t="s">
        <v>216</v>
      </c>
      <c r="AC3" s="48" t="s">
        <v>217</v>
      </c>
      <c r="AD3" s="48" t="s">
        <v>218</v>
      </c>
      <c r="AE3" s="48" t="s">
        <v>213</v>
      </c>
      <c r="AF3" s="48" t="s">
        <v>219</v>
      </c>
      <c r="AG3" s="54" t="s">
        <v>18</v>
      </c>
    </row>
    <row r="4" spans="1:33" ht="15" customHeight="1" x14ac:dyDescent="0.25">
      <c r="A4" s="6">
        <v>1</v>
      </c>
      <c r="B4" s="2" t="s">
        <v>41</v>
      </c>
      <c r="C4" s="19">
        <v>2</v>
      </c>
      <c r="D4" s="18">
        <v>34</v>
      </c>
      <c r="E4" s="18">
        <f>D4*F4</f>
        <v>51</v>
      </c>
      <c r="F4" s="31">
        <v>1.5</v>
      </c>
      <c r="G4" s="18">
        <v>8</v>
      </c>
      <c r="H4" s="20">
        <v>9</v>
      </c>
      <c r="I4" s="20">
        <v>9</v>
      </c>
      <c r="J4" s="20">
        <v>2</v>
      </c>
      <c r="K4" s="20">
        <v>86</v>
      </c>
      <c r="L4" s="20">
        <f>K4</f>
        <v>86</v>
      </c>
      <c r="M4" s="20">
        <v>7</v>
      </c>
      <c r="N4" s="20">
        <v>1</v>
      </c>
      <c r="O4" s="20">
        <f>N4</f>
        <v>1</v>
      </c>
      <c r="P4" s="20">
        <v>5</v>
      </c>
      <c r="Q4" s="20">
        <v>35</v>
      </c>
      <c r="R4" s="20">
        <f>Q4</f>
        <v>35</v>
      </c>
      <c r="S4" s="20">
        <v>8</v>
      </c>
      <c r="T4" s="20">
        <v>1</v>
      </c>
      <c r="U4" s="20">
        <f>T4*1.5</f>
        <v>1.5</v>
      </c>
      <c r="V4" s="20"/>
      <c r="W4" s="20"/>
      <c r="X4" s="20">
        <f>W4</f>
        <v>0</v>
      </c>
      <c r="Y4" s="50">
        <f>E4+I4+L4+O4+R4+U4+X4</f>
        <v>183.5</v>
      </c>
      <c r="Z4" s="55">
        <f>E4</f>
        <v>51</v>
      </c>
      <c r="AA4" s="49">
        <f>I4</f>
        <v>9</v>
      </c>
      <c r="AB4" s="49">
        <f>L4</f>
        <v>86</v>
      </c>
      <c r="AC4" s="12">
        <f>O4</f>
        <v>1</v>
      </c>
      <c r="AD4" s="49">
        <f>R4</f>
        <v>35</v>
      </c>
      <c r="AE4" s="12">
        <f>U4</f>
        <v>1.5</v>
      </c>
      <c r="AF4" s="12">
        <f>X4</f>
        <v>0</v>
      </c>
      <c r="AG4" s="56">
        <f>Z4+AA4+AB4+AD4</f>
        <v>181</v>
      </c>
    </row>
    <row r="5" spans="1:33" x14ac:dyDescent="0.25">
      <c r="A5" s="6">
        <v>2</v>
      </c>
      <c r="B5" s="2" t="s">
        <v>34</v>
      </c>
      <c r="C5" s="19">
        <v>1</v>
      </c>
      <c r="D5" s="18">
        <v>50</v>
      </c>
      <c r="E5" s="18">
        <f>D5*F5</f>
        <v>75</v>
      </c>
      <c r="F5" s="31">
        <v>1.5</v>
      </c>
      <c r="G5" s="18">
        <v>1</v>
      </c>
      <c r="H5" s="31">
        <v>90</v>
      </c>
      <c r="I5" s="31">
        <v>90</v>
      </c>
      <c r="J5" s="31">
        <v>9</v>
      </c>
      <c r="K5" s="31">
        <v>34</v>
      </c>
      <c r="L5" s="20">
        <f t="shared" ref="L5:L28" si="0">K5</f>
        <v>34</v>
      </c>
      <c r="M5" s="31">
        <v>7</v>
      </c>
      <c r="N5" s="31">
        <v>1</v>
      </c>
      <c r="O5" s="20">
        <f t="shared" ref="O5:O28" si="1">N5</f>
        <v>1</v>
      </c>
      <c r="P5" s="31">
        <v>1</v>
      </c>
      <c r="Q5" s="31">
        <v>90</v>
      </c>
      <c r="R5" s="20">
        <f t="shared" ref="R5:R28" si="2">Q5</f>
        <v>90</v>
      </c>
      <c r="S5" s="38">
        <v>1</v>
      </c>
      <c r="T5" s="38">
        <v>80</v>
      </c>
      <c r="U5" s="20">
        <f>T5*1.5</f>
        <v>120</v>
      </c>
      <c r="V5" s="44"/>
      <c r="W5" s="44"/>
      <c r="X5" s="20">
        <f t="shared" ref="X5:X36" si="3">W5</f>
        <v>0</v>
      </c>
      <c r="Y5" s="50">
        <f t="shared" ref="Y5:Y36" si="4">E5+I5+L5+O5+R5+U5+X5</f>
        <v>410</v>
      </c>
      <c r="Z5" s="55">
        <f t="shared" ref="Z5:Z36" si="5">E5</f>
        <v>75</v>
      </c>
      <c r="AA5" s="49">
        <f t="shared" ref="AA5:AA36" si="6">I5</f>
        <v>90</v>
      </c>
      <c r="AB5" s="12">
        <f t="shared" ref="AB5:AB36" si="7">L5</f>
        <v>34</v>
      </c>
      <c r="AC5" s="12">
        <f t="shared" ref="AC5:AC36" si="8">O5</f>
        <v>1</v>
      </c>
      <c r="AD5" s="49">
        <f t="shared" ref="AD5:AD36" si="9">R5</f>
        <v>90</v>
      </c>
      <c r="AE5" s="49">
        <f t="shared" ref="AE5:AE36" si="10">U5</f>
        <v>120</v>
      </c>
      <c r="AF5" s="12">
        <f t="shared" ref="AF5:AF36" si="11">X5</f>
        <v>0</v>
      </c>
      <c r="AG5" s="56">
        <f>Z5+AA5+AD5+AE5</f>
        <v>375</v>
      </c>
    </row>
    <row r="6" spans="1:33" x14ac:dyDescent="0.25">
      <c r="A6" s="6">
        <v>3</v>
      </c>
      <c r="B6" s="2" t="s">
        <v>46</v>
      </c>
      <c r="C6" s="19">
        <v>3</v>
      </c>
      <c r="D6" s="18">
        <v>21</v>
      </c>
      <c r="E6" s="18">
        <f>D6*F6</f>
        <v>31.5</v>
      </c>
      <c r="F6" s="31">
        <v>1.5</v>
      </c>
      <c r="G6" s="18">
        <v>0</v>
      </c>
      <c r="H6" s="20">
        <v>0</v>
      </c>
      <c r="I6" s="20">
        <v>0</v>
      </c>
      <c r="J6" s="20">
        <v>14</v>
      </c>
      <c r="K6" s="20">
        <v>10</v>
      </c>
      <c r="L6" s="20">
        <f t="shared" si="0"/>
        <v>10</v>
      </c>
      <c r="M6" s="20">
        <v>7</v>
      </c>
      <c r="N6" s="20">
        <v>1</v>
      </c>
      <c r="O6" s="20">
        <f t="shared" si="1"/>
        <v>1</v>
      </c>
      <c r="P6" s="20">
        <v>7</v>
      </c>
      <c r="Q6" s="20">
        <v>17</v>
      </c>
      <c r="R6" s="20">
        <f t="shared" si="2"/>
        <v>17</v>
      </c>
      <c r="S6" s="20"/>
      <c r="T6" s="20"/>
      <c r="U6" s="20">
        <f t="shared" ref="U6:U31" si="12">T6*1.5</f>
        <v>0</v>
      </c>
      <c r="V6" s="20">
        <v>9</v>
      </c>
      <c r="W6" s="20">
        <v>1</v>
      </c>
      <c r="X6" s="20">
        <f t="shared" si="3"/>
        <v>1</v>
      </c>
      <c r="Y6" s="50">
        <f t="shared" si="4"/>
        <v>60.5</v>
      </c>
      <c r="Z6" s="55">
        <f t="shared" si="5"/>
        <v>31.5</v>
      </c>
      <c r="AA6" s="12">
        <f t="shared" si="6"/>
        <v>0</v>
      </c>
      <c r="AB6" s="49">
        <f t="shared" si="7"/>
        <v>10</v>
      </c>
      <c r="AC6" s="49">
        <f t="shared" si="8"/>
        <v>1</v>
      </c>
      <c r="AD6" s="49">
        <f t="shared" si="9"/>
        <v>17</v>
      </c>
      <c r="AE6" s="12">
        <f t="shared" si="10"/>
        <v>0</v>
      </c>
      <c r="AF6" s="12">
        <f t="shared" si="11"/>
        <v>1</v>
      </c>
      <c r="AG6" s="56">
        <f>Z6+AB6+AC6+AD6</f>
        <v>59.5</v>
      </c>
    </row>
    <row r="7" spans="1:33" x14ac:dyDescent="0.25">
      <c r="A7" s="6">
        <v>4</v>
      </c>
      <c r="B7" s="15" t="s">
        <v>31</v>
      </c>
      <c r="C7" s="22">
        <v>0</v>
      </c>
      <c r="D7" s="31">
        <v>0</v>
      </c>
      <c r="E7" s="31">
        <v>0</v>
      </c>
      <c r="F7" s="31"/>
      <c r="G7" s="18">
        <v>4</v>
      </c>
      <c r="H7" s="31">
        <v>46</v>
      </c>
      <c r="I7" s="31">
        <v>46</v>
      </c>
      <c r="J7" s="31"/>
      <c r="K7" s="31"/>
      <c r="L7" s="20">
        <f t="shared" si="0"/>
        <v>0</v>
      </c>
      <c r="M7" s="31"/>
      <c r="N7" s="31"/>
      <c r="O7" s="20">
        <f t="shared" si="1"/>
        <v>0</v>
      </c>
      <c r="P7" s="31"/>
      <c r="Q7" s="31"/>
      <c r="R7" s="20">
        <f t="shared" si="2"/>
        <v>0</v>
      </c>
      <c r="S7" s="38"/>
      <c r="T7" s="38"/>
      <c r="U7" s="20">
        <f t="shared" si="12"/>
        <v>0</v>
      </c>
      <c r="V7" s="44"/>
      <c r="W7" s="44"/>
      <c r="X7" s="20">
        <f t="shared" si="3"/>
        <v>0</v>
      </c>
      <c r="Y7" s="50">
        <f t="shared" si="4"/>
        <v>46</v>
      </c>
      <c r="Z7" s="57">
        <f t="shared" si="5"/>
        <v>0</v>
      </c>
      <c r="AA7" s="49">
        <f t="shared" si="6"/>
        <v>46</v>
      </c>
      <c r="AB7" s="49">
        <f t="shared" si="7"/>
        <v>0</v>
      </c>
      <c r="AC7" s="49">
        <f t="shared" si="8"/>
        <v>0</v>
      </c>
      <c r="AD7" s="49">
        <f t="shared" si="9"/>
        <v>0</v>
      </c>
      <c r="AE7" s="12">
        <f t="shared" si="10"/>
        <v>0</v>
      </c>
      <c r="AF7" s="12">
        <f t="shared" si="11"/>
        <v>0</v>
      </c>
      <c r="AG7" s="56">
        <f t="shared" ref="AG7:AG36" si="13">SUM(Z7:AF7)</f>
        <v>46</v>
      </c>
    </row>
    <row r="8" spans="1:33" x14ac:dyDescent="0.25">
      <c r="A8" s="6">
        <v>5</v>
      </c>
      <c r="B8" s="15" t="s">
        <v>33</v>
      </c>
      <c r="C8" s="22">
        <v>0</v>
      </c>
      <c r="D8" s="31">
        <v>0</v>
      </c>
      <c r="E8" s="31">
        <v>0</v>
      </c>
      <c r="F8" s="31"/>
      <c r="G8" s="18">
        <v>6</v>
      </c>
      <c r="H8" s="20">
        <v>25</v>
      </c>
      <c r="I8" s="20">
        <v>25</v>
      </c>
      <c r="J8" s="20"/>
      <c r="K8" s="20"/>
      <c r="L8" s="20">
        <f t="shared" si="0"/>
        <v>0</v>
      </c>
      <c r="M8" s="20"/>
      <c r="N8" s="20"/>
      <c r="O8" s="20">
        <f t="shared" si="1"/>
        <v>0</v>
      </c>
      <c r="P8" s="20"/>
      <c r="Q8" s="20"/>
      <c r="R8" s="20">
        <f t="shared" si="2"/>
        <v>0</v>
      </c>
      <c r="S8" s="20"/>
      <c r="T8" s="20"/>
      <c r="U8" s="20">
        <f t="shared" si="12"/>
        <v>0</v>
      </c>
      <c r="V8" s="20"/>
      <c r="W8" s="20"/>
      <c r="X8" s="20">
        <f t="shared" si="3"/>
        <v>0</v>
      </c>
      <c r="Y8" s="50">
        <f t="shared" si="4"/>
        <v>25</v>
      </c>
      <c r="Z8" s="57">
        <f t="shared" si="5"/>
        <v>0</v>
      </c>
      <c r="AA8" s="49">
        <f t="shared" si="6"/>
        <v>25</v>
      </c>
      <c r="AB8" s="49">
        <f t="shared" si="7"/>
        <v>0</v>
      </c>
      <c r="AC8" s="49">
        <f t="shared" si="8"/>
        <v>0</v>
      </c>
      <c r="AD8" s="49">
        <f t="shared" si="9"/>
        <v>0</v>
      </c>
      <c r="AE8" s="12">
        <f t="shared" si="10"/>
        <v>0</v>
      </c>
      <c r="AF8" s="12">
        <f t="shared" si="11"/>
        <v>0</v>
      </c>
      <c r="AG8" s="56">
        <f t="shared" si="13"/>
        <v>25</v>
      </c>
    </row>
    <row r="9" spans="1:33" x14ac:dyDescent="0.25">
      <c r="A9" s="6">
        <v>6</v>
      </c>
      <c r="B9" s="15" t="s">
        <v>36</v>
      </c>
      <c r="C9" s="22">
        <v>0</v>
      </c>
      <c r="D9" s="31">
        <v>0</v>
      </c>
      <c r="E9" s="31">
        <v>0</v>
      </c>
      <c r="F9" s="31"/>
      <c r="G9" s="18">
        <v>5</v>
      </c>
      <c r="H9" s="22">
        <v>35</v>
      </c>
      <c r="I9" s="22">
        <v>35</v>
      </c>
      <c r="J9" s="22"/>
      <c r="K9" s="22"/>
      <c r="L9" s="20">
        <f t="shared" si="0"/>
        <v>0</v>
      </c>
      <c r="M9" s="22"/>
      <c r="N9" s="22"/>
      <c r="O9" s="20">
        <f t="shared" si="1"/>
        <v>0</v>
      </c>
      <c r="P9" s="22"/>
      <c r="Q9" s="22"/>
      <c r="R9" s="20">
        <f t="shared" si="2"/>
        <v>0</v>
      </c>
      <c r="S9" s="22"/>
      <c r="T9" s="22"/>
      <c r="U9" s="20">
        <f t="shared" si="12"/>
        <v>0</v>
      </c>
      <c r="V9" s="22"/>
      <c r="W9" s="22"/>
      <c r="X9" s="20">
        <f t="shared" si="3"/>
        <v>0</v>
      </c>
      <c r="Y9" s="50">
        <f t="shared" si="4"/>
        <v>35</v>
      </c>
      <c r="Z9" s="57">
        <f t="shared" si="5"/>
        <v>0</v>
      </c>
      <c r="AA9" s="49">
        <f t="shared" si="6"/>
        <v>35</v>
      </c>
      <c r="AB9" s="49">
        <f t="shared" si="7"/>
        <v>0</v>
      </c>
      <c r="AC9" s="49">
        <f t="shared" si="8"/>
        <v>0</v>
      </c>
      <c r="AD9" s="49">
        <f t="shared" si="9"/>
        <v>0</v>
      </c>
      <c r="AE9" s="12">
        <f t="shared" si="10"/>
        <v>0</v>
      </c>
      <c r="AF9" s="12">
        <f t="shared" si="11"/>
        <v>0</v>
      </c>
      <c r="AG9" s="56">
        <f t="shared" si="13"/>
        <v>35</v>
      </c>
    </row>
    <row r="10" spans="1:33" x14ac:dyDescent="0.25">
      <c r="A10" s="6">
        <v>7</v>
      </c>
      <c r="B10" s="15" t="s">
        <v>38</v>
      </c>
      <c r="C10" s="22">
        <v>0</v>
      </c>
      <c r="D10" s="31">
        <v>0</v>
      </c>
      <c r="E10" s="31">
        <v>0</v>
      </c>
      <c r="F10" s="31"/>
      <c r="G10" s="13">
        <v>9</v>
      </c>
      <c r="H10" s="20">
        <v>0</v>
      </c>
      <c r="I10" s="20">
        <v>0</v>
      </c>
      <c r="J10" s="20"/>
      <c r="K10" s="20"/>
      <c r="L10" s="20">
        <f t="shared" si="0"/>
        <v>0</v>
      </c>
      <c r="M10" s="20"/>
      <c r="N10" s="20"/>
      <c r="O10" s="20">
        <f t="shared" si="1"/>
        <v>0</v>
      </c>
      <c r="P10" s="20"/>
      <c r="Q10" s="20"/>
      <c r="R10" s="20">
        <f t="shared" si="2"/>
        <v>0</v>
      </c>
      <c r="S10" s="20"/>
      <c r="T10" s="20"/>
      <c r="U10" s="20">
        <f t="shared" si="12"/>
        <v>0</v>
      </c>
      <c r="V10" s="20"/>
      <c r="W10" s="20"/>
      <c r="X10" s="20">
        <f t="shared" si="3"/>
        <v>0</v>
      </c>
      <c r="Y10" s="50">
        <f t="shared" si="4"/>
        <v>0</v>
      </c>
      <c r="Z10" s="57">
        <f t="shared" si="5"/>
        <v>0</v>
      </c>
      <c r="AA10" s="49">
        <f t="shared" si="6"/>
        <v>0</v>
      </c>
      <c r="AB10" s="49">
        <f t="shared" si="7"/>
        <v>0</v>
      </c>
      <c r="AC10" s="49">
        <f t="shared" si="8"/>
        <v>0</v>
      </c>
      <c r="AD10" s="49">
        <f t="shared" si="9"/>
        <v>0</v>
      </c>
      <c r="AE10" s="12">
        <f t="shared" si="10"/>
        <v>0</v>
      </c>
      <c r="AF10" s="12">
        <f t="shared" si="11"/>
        <v>0</v>
      </c>
      <c r="AG10" s="56">
        <f t="shared" si="13"/>
        <v>0</v>
      </c>
    </row>
    <row r="11" spans="1:33" x14ac:dyDescent="0.25">
      <c r="A11" s="6">
        <v>8</v>
      </c>
      <c r="B11" s="15" t="s">
        <v>40</v>
      </c>
      <c r="C11" s="22">
        <v>0</v>
      </c>
      <c r="D11" s="31">
        <v>0</v>
      </c>
      <c r="E11" s="31">
        <v>0</v>
      </c>
      <c r="F11" s="31"/>
      <c r="G11" s="20">
        <v>3</v>
      </c>
      <c r="H11" s="22">
        <v>57</v>
      </c>
      <c r="I11" s="22">
        <v>57</v>
      </c>
      <c r="J11" s="22">
        <v>4</v>
      </c>
      <c r="K11" s="22">
        <v>67</v>
      </c>
      <c r="L11" s="20">
        <f t="shared" si="0"/>
        <v>67</v>
      </c>
      <c r="M11" s="22">
        <v>7</v>
      </c>
      <c r="N11" s="22">
        <v>1</v>
      </c>
      <c r="O11" s="20">
        <f t="shared" si="1"/>
        <v>1</v>
      </c>
      <c r="P11" s="22">
        <v>4</v>
      </c>
      <c r="Q11" s="22">
        <v>46</v>
      </c>
      <c r="R11" s="20">
        <f t="shared" si="2"/>
        <v>46</v>
      </c>
      <c r="S11" s="22">
        <v>3</v>
      </c>
      <c r="T11" s="22">
        <v>48</v>
      </c>
      <c r="U11" s="20">
        <f t="shared" si="12"/>
        <v>72</v>
      </c>
      <c r="V11" s="22">
        <v>1</v>
      </c>
      <c r="W11" s="22">
        <v>90</v>
      </c>
      <c r="X11" s="20">
        <f t="shared" si="3"/>
        <v>90</v>
      </c>
      <c r="Y11" s="50">
        <f t="shared" si="4"/>
        <v>333</v>
      </c>
      <c r="Z11" s="57">
        <f t="shared" si="5"/>
        <v>0</v>
      </c>
      <c r="AA11" s="49">
        <f t="shared" si="6"/>
        <v>57</v>
      </c>
      <c r="AB11" s="49">
        <f t="shared" si="7"/>
        <v>67</v>
      </c>
      <c r="AC11" s="12">
        <f t="shared" si="8"/>
        <v>1</v>
      </c>
      <c r="AD11" s="12">
        <f t="shared" si="9"/>
        <v>46</v>
      </c>
      <c r="AE11" s="49">
        <f t="shared" si="10"/>
        <v>72</v>
      </c>
      <c r="AF11" s="49">
        <f t="shared" si="11"/>
        <v>90</v>
      </c>
      <c r="AG11" s="56">
        <f>AA11+AB11+AE11+AF11</f>
        <v>286</v>
      </c>
    </row>
    <row r="12" spans="1:33" x14ac:dyDescent="0.25">
      <c r="A12" s="6">
        <v>9</v>
      </c>
      <c r="B12" s="15" t="s">
        <v>43</v>
      </c>
      <c r="C12" s="22">
        <v>0</v>
      </c>
      <c r="D12" s="31">
        <v>0</v>
      </c>
      <c r="E12" s="31">
        <v>0</v>
      </c>
      <c r="F12" s="31"/>
      <c r="G12" s="31">
        <v>7</v>
      </c>
      <c r="H12" s="31">
        <v>17</v>
      </c>
      <c r="I12" s="31">
        <v>17</v>
      </c>
      <c r="J12" s="31"/>
      <c r="K12" s="31"/>
      <c r="L12" s="20">
        <f t="shared" si="0"/>
        <v>0</v>
      </c>
      <c r="M12" s="31"/>
      <c r="N12" s="31"/>
      <c r="O12" s="20">
        <f t="shared" si="1"/>
        <v>0</v>
      </c>
      <c r="P12" s="31"/>
      <c r="Q12" s="31"/>
      <c r="R12" s="20">
        <f t="shared" si="2"/>
        <v>0</v>
      </c>
      <c r="S12" s="38"/>
      <c r="T12" s="38"/>
      <c r="U12" s="20">
        <f t="shared" si="12"/>
        <v>0</v>
      </c>
      <c r="V12" s="44"/>
      <c r="W12" s="44"/>
      <c r="X12" s="20">
        <f t="shared" si="3"/>
        <v>0</v>
      </c>
      <c r="Y12" s="50">
        <f t="shared" si="4"/>
        <v>17</v>
      </c>
      <c r="Z12" s="57">
        <f t="shared" si="5"/>
        <v>0</v>
      </c>
      <c r="AA12" s="49">
        <f t="shared" si="6"/>
        <v>17</v>
      </c>
      <c r="AB12" s="49">
        <f t="shared" si="7"/>
        <v>0</v>
      </c>
      <c r="AC12" s="49">
        <f t="shared" si="8"/>
        <v>0</v>
      </c>
      <c r="AD12" s="49">
        <f t="shared" si="9"/>
        <v>0</v>
      </c>
      <c r="AE12" s="12">
        <f t="shared" si="10"/>
        <v>0</v>
      </c>
      <c r="AF12" s="12">
        <f t="shared" si="11"/>
        <v>0</v>
      </c>
      <c r="AG12" s="56">
        <f t="shared" si="13"/>
        <v>17</v>
      </c>
    </row>
    <row r="13" spans="1:33" x14ac:dyDescent="0.25">
      <c r="A13" s="6">
        <v>10</v>
      </c>
      <c r="B13" s="15" t="s">
        <v>45</v>
      </c>
      <c r="C13" s="22">
        <v>0</v>
      </c>
      <c r="D13" s="31">
        <v>0</v>
      </c>
      <c r="E13" s="31">
        <v>0</v>
      </c>
      <c r="F13" s="31"/>
      <c r="G13" s="31">
        <v>2</v>
      </c>
      <c r="H13" s="31">
        <v>72</v>
      </c>
      <c r="I13" s="31">
        <v>72</v>
      </c>
      <c r="J13" s="31">
        <v>8</v>
      </c>
      <c r="K13" s="31">
        <v>40</v>
      </c>
      <c r="L13" s="20">
        <f t="shared" si="0"/>
        <v>40</v>
      </c>
      <c r="M13" s="31">
        <v>7</v>
      </c>
      <c r="N13" s="31">
        <v>1</v>
      </c>
      <c r="O13" s="20">
        <f t="shared" si="1"/>
        <v>1</v>
      </c>
      <c r="P13" s="31">
        <v>3</v>
      </c>
      <c r="Q13" s="31">
        <v>57</v>
      </c>
      <c r="R13" s="20">
        <f t="shared" si="2"/>
        <v>57</v>
      </c>
      <c r="S13" s="38">
        <v>4</v>
      </c>
      <c r="T13" s="38">
        <v>37</v>
      </c>
      <c r="U13" s="20">
        <f t="shared" si="12"/>
        <v>55.5</v>
      </c>
      <c r="V13" s="44">
        <v>4</v>
      </c>
      <c r="W13" s="44">
        <v>46</v>
      </c>
      <c r="X13" s="20">
        <f t="shared" si="3"/>
        <v>46</v>
      </c>
      <c r="Y13" s="50">
        <f t="shared" si="4"/>
        <v>271.5</v>
      </c>
      <c r="Z13" s="57">
        <f t="shared" si="5"/>
        <v>0</v>
      </c>
      <c r="AA13" s="49">
        <f t="shared" si="6"/>
        <v>72</v>
      </c>
      <c r="AB13" s="12">
        <f t="shared" si="7"/>
        <v>40</v>
      </c>
      <c r="AC13" s="12">
        <f t="shared" si="8"/>
        <v>1</v>
      </c>
      <c r="AD13" s="49">
        <f t="shared" si="9"/>
        <v>57</v>
      </c>
      <c r="AE13" s="49">
        <f t="shared" si="10"/>
        <v>55.5</v>
      </c>
      <c r="AF13" s="49">
        <f t="shared" si="11"/>
        <v>46</v>
      </c>
      <c r="AG13" s="56">
        <f>AA13+AD13+AE13+AF13</f>
        <v>230.5</v>
      </c>
    </row>
    <row r="14" spans="1:33" x14ac:dyDescent="0.25">
      <c r="A14" s="11">
        <v>11</v>
      </c>
      <c r="B14" s="15" t="s">
        <v>134</v>
      </c>
      <c r="C14" s="15"/>
      <c r="D14" s="31"/>
      <c r="E14" s="31"/>
      <c r="F14" s="31"/>
      <c r="G14" s="31"/>
      <c r="H14" s="31"/>
      <c r="I14" s="31"/>
      <c r="J14" s="31">
        <v>1</v>
      </c>
      <c r="K14" s="31">
        <v>100</v>
      </c>
      <c r="L14" s="20">
        <f t="shared" si="0"/>
        <v>100</v>
      </c>
      <c r="M14" s="31"/>
      <c r="N14" s="31"/>
      <c r="O14" s="20">
        <f t="shared" si="1"/>
        <v>0</v>
      </c>
      <c r="P14" s="31">
        <v>6</v>
      </c>
      <c r="Q14" s="31">
        <v>25</v>
      </c>
      <c r="R14" s="20">
        <f t="shared" si="2"/>
        <v>25</v>
      </c>
      <c r="S14" s="38">
        <v>2</v>
      </c>
      <c r="T14" s="38">
        <v>62</v>
      </c>
      <c r="U14" s="20">
        <f t="shared" si="12"/>
        <v>93</v>
      </c>
      <c r="V14" s="44">
        <v>2</v>
      </c>
      <c r="W14" s="44">
        <v>72</v>
      </c>
      <c r="X14" s="20">
        <f t="shared" si="3"/>
        <v>72</v>
      </c>
      <c r="Y14" s="50">
        <f t="shared" si="4"/>
        <v>290</v>
      </c>
      <c r="Z14" s="57">
        <f t="shared" si="5"/>
        <v>0</v>
      </c>
      <c r="AA14" s="12">
        <f t="shared" si="6"/>
        <v>0</v>
      </c>
      <c r="AB14" s="49">
        <f t="shared" si="7"/>
        <v>100</v>
      </c>
      <c r="AC14" s="12">
        <f t="shared" si="8"/>
        <v>0</v>
      </c>
      <c r="AD14" s="49">
        <f t="shared" si="9"/>
        <v>25</v>
      </c>
      <c r="AE14" s="49">
        <f t="shared" si="10"/>
        <v>93</v>
      </c>
      <c r="AF14" s="49">
        <f t="shared" si="11"/>
        <v>72</v>
      </c>
      <c r="AG14" s="56">
        <f t="shared" si="13"/>
        <v>290</v>
      </c>
    </row>
    <row r="15" spans="1:33" x14ac:dyDescent="0.25">
      <c r="A15" s="12">
        <v>12</v>
      </c>
      <c r="B15" s="15" t="s">
        <v>135</v>
      </c>
      <c r="C15" s="15"/>
      <c r="D15" s="31"/>
      <c r="E15" s="31"/>
      <c r="F15" s="31"/>
      <c r="G15" s="31"/>
      <c r="H15" s="31"/>
      <c r="I15" s="31"/>
      <c r="J15" s="31">
        <v>3</v>
      </c>
      <c r="K15" s="31">
        <v>76</v>
      </c>
      <c r="L15" s="20">
        <f t="shared" si="0"/>
        <v>76</v>
      </c>
      <c r="M15" s="31">
        <v>1</v>
      </c>
      <c r="N15" s="31">
        <v>70</v>
      </c>
      <c r="O15" s="20">
        <f t="shared" si="1"/>
        <v>70</v>
      </c>
      <c r="P15" s="31"/>
      <c r="Q15" s="31"/>
      <c r="R15" s="20">
        <f t="shared" si="2"/>
        <v>0</v>
      </c>
      <c r="S15" s="22"/>
      <c r="T15" s="38"/>
      <c r="U15" s="20">
        <f t="shared" si="12"/>
        <v>0</v>
      </c>
      <c r="V15" s="22"/>
      <c r="W15" s="44"/>
      <c r="X15" s="20">
        <f t="shared" si="3"/>
        <v>0</v>
      </c>
      <c r="Y15" s="50">
        <f>E15+I15+L15+O15+R15+U15+X15</f>
        <v>146</v>
      </c>
      <c r="Z15" s="57">
        <f t="shared" si="5"/>
        <v>0</v>
      </c>
      <c r="AA15" s="12">
        <f t="shared" si="6"/>
        <v>0</v>
      </c>
      <c r="AB15" s="49">
        <f t="shared" si="7"/>
        <v>76</v>
      </c>
      <c r="AC15" s="49">
        <f t="shared" si="8"/>
        <v>70</v>
      </c>
      <c r="AD15" s="49">
        <f t="shared" si="9"/>
        <v>0</v>
      </c>
      <c r="AE15" s="49">
        <f t="shared" si="10"/>
        <v>0</v>
      </c>
      <c r="AF15" s="12">
        <f t="shared" si="11"/>
        <v>0</v>
      </c>
      <c r="AG15" s="56">
        <f t="shared" si="13"/>
        <v>146</v>
      </c>
    </row>
    <row r="16" spans="1:33" x14ac:dyDescent="0.25">
      <c r="A16" s="11">
        <v>13</v>
      </c>
      <c r="B16" s="15" t="s">
        <v>81</v>
      </c>
      <c r="C16" s="15"/>
      <c r="D16" s="31"/>
      <c r="E16" s="31"/>
      <c r="F16" s="31"/>
      <c r="G16" s="31"/>
      <c r="H16" s="31"/>
      <c r="I16" s="31"/>
      <c r="J16" s="22">
        <v>5</v>
      </c>
      <c r="K16" s="31">
        <v>59</v>
      </c>
      <c r="L16" s="20">
        <f t="shared" si="0"/>
        <v>59</v>
      </c>
      <c r="M16" s="31"/>
      <c r="N16" s="31"/>
      <c r="O16" s="20">
        <f t="shared" si="1"/>
        <v>0</v>
      </c>
      <c r="P16" s="31"/>
      <c r="Q16" s="31"/>
      <c r="R16" s="20">
        <f t="shared" si="2"/>
        <v>0</v>
      </c>
      <c r="S16" s="38"/>
      <c r="T16" s="38"/>
      <c r="U16" s="20">
        <f t="shared" si="12"/>
        <v>0</v>
      </c>
      <c r="V16" s="44"/>
      <c r="W16" s="44"/>
      <c r="X16" s="20">
        <f t="shared" si="3"/>
        <v>0</v>
      </c>
      <c r="Y16" s="50">
        <f t="shared" si="4"/>
        <v>59</v>
      </c>
      <c r="Z16" s="57">
        <f t="shared" si="5"/>
        <v>0</v>
      </c>
      <c r="AA16" s="12">
        <f t="shared" si="6"/>
        <v>0</v>
      </c>
      <c r="AB16" s="49">
        <f t="shared" si="7"/>
        <v>59</v>
      </c>
      <c r="AC16" s="49">
        <f t="shared" si="8"/>
        <v>0</v>
      </c>
      <c r="AD16" s="49">
        <f t="shared" si="9"/>
        <v>0</v>
      </c>
      <c r="AE16" s="49">
        <f t="shared" si="10"/>
        <v>0</v>
      </c>
      <c r="AF16" s="12">
        <f t="shared" si="11"/>
        <v>0</v>
      </c>
      <c r="AG16" s="56">
        <f t="shared" si="13"/>
        <v>59</v>
      </c>
    </row>
    <row r="17" spans="1:33" x14ac:dyDescent="0.25">
      <c r="A17" s="12">
        <v>14</v>
      </c>
      <c r="B17" s="15" t="s">
        <v>136</v>
      </c>
      <c r="C17" s="15"/>
      <c r="D17" s="31"/>
      <c r="E17" s="31"/>
      <c r="F17" s="31"/>
      <c r="G17" s="31"/>
      <c r="H17" s="31"/>
      <c r="I17" s="31"/>
      <c r="J17" s="22">
        <v>6</v>
      </c>
      <c r="K17" s="31">
        <v>52</v>
      </c>
      <c r="L17" s="20">
        <f t="shared" si="0"/>
        <v>52</v>
      </c>
      <c r="M17" s="31"/>
      <c r="N17" s="31"/>
      <c r="O17" s="20">
        <f t="shared" si="1"/>
        <v>0</v>
      </c>
      <c r="P17" s="31"/>
      <c r="Q17" s="31"/>
      <c r="R17" s="20">
        <f t="shared" si="2"/>
        <v>0</v>
      </c>
      <c r="S17" s="38"/>
      <c r="T17" s="38"/>
      <c r="U17" s="20">
        <f t="shared" si="12"/>
        <v>0</v>
      </c>
      <c r="V17" s="44"/>
      <c r="W17" s="44"/>
      <c r="X17" s="20">
        <f t="shared" si="3"/>
        <v>0</v>
      </c>
      <c r="Y17" s="50">
        <f t="shared" si="4"/>
        <v>52</v>
      </c>
      <c r="Z17" s="57">
        <f t="shared" si="5"/>
        <v>0</v>
      </c>
      <c r="AA17" s="12">
        <f t="shared" si="6"/>
        <v>0</v>
      </c>
      <c r="AB17" s="49">
        <f t="shared" si="7"/>
        <v>52</v>
      </c>
      <c r="AC17" s="49">
        <f t="shared" si="8"/>
        <v>0</v>
      </c>
      <c r="AD17" s="49">
        <f t="shared" si="9"/>
        <v>0</v>
      </c>
      <c r="AE17" s="49">
        <f t="shared" si="10"/>
        <v>0</v>
      </c>
      <c r="AF17" s="12">
        <f t="shared" si="11"/>
        <v>0</v>
      </c>
      <c r="AG17" s="56">
        <f t="shared" si="13"/>
        <v>52</v>
      </c>
    </row>
    <row r="18" spans="1:33" x14ac:dyDescent="0.25">
      <c r="A18" s="11">
        <v>15</v>
      </c>
      <c r="B18" s="15" t="s">
        <v>82</v>
      </c>
      <c r="C18" s="12"/>
      <c r="D18" s="31"/>
      <c r="E18" s="31"/>
      <c r="F18" s="31"/>
      <c r="G18" s="31"/>
      <c r="H18" s="31"/>
      <c r="I18" s="31"/>
      <c r="J18" s="22">
        <v>7</v>
      </c>
      <c r="K18" s="31">
        <v>46</v>
      </c>
      <c r="L18" s="20">
        <f t="shared" si="0"/>
        <v>46</v>
      </c>
      <c r="M18" s="31"/>
      <c r="N18" s="31"/>
      <c r="O18" s="20">
        <f t="shared" si="1"/>
        <v>0</v>
      </c>
      <c r="P18" s="31"/>
      <c r="Q18" s="31"/>
      <c r="R18" s="20">
        <f t="shared" si="2"/>
        <v>0</v>
      </c>
      <c r="S18" s="38"/>
      <c r="T18" s="38"/>
      <c r="U18" s="20">
        <f t="shared" si="12"/>
        <v>0</v>
      </c>
      <c r="V18" s="44"/>
      <c r="W18" s="44"/>
      <c r="X18" s="20">
        <f t="shared" si="3"/>
        <v>0</v>
      </c>
      <c r="Y18" s="50">
        <f t="shared" si="4"/>
        <v>46</v>
      </c>
      <c r="Z18" s="57">
        <f t="shared" si="5"/>
        <v>0</v>
      </c>
      <c r="AA18" s="12">
        <f t="shared" si="6"/>
        <v>0</v>
      </c>
      <c r="AB18" s="49">
        <f t="shared" si="7"/>
        <v>46</v>
      </c>
      <c r="AC18" s="49">
        <f t="shared" si="8"/>
        <v>0</v>
      </c>
      <c r="AD18" s="49">
        <f t="shared" si="9"/>
        <v>0</v>
      </c>
      <c r="AE18" s="49">
        <f t="shared" si="10"/>
        <v>0</v>
      </c>
      <c r="AF18" s="12">
        <f t="shared" si="11"/>
        <v>0</v>
      </c>
      <c r="AG18" s="56">
        <f t="shared" si="13"/>
        <v>46</v>
      </c>
    </row>
    <row r="19" spans="1:33" x14ac:dyDescent="0.25">
      <c r="A19" s="12">
        <v>16</v>
      </c>
      <c r="B19" s="15" t="s">
        <v>137</v>
      </c>
      <c r="C19" s="12"/>
      <c r="D19" s="31"/>
      <c r="E19" s="31"/>
      <c r="F19" s="31"/>
      <c r="G19" s="31"/>
      <c r="H19" s="31"/>
      <c r="I19" s="31"/>
      <c r="J19" s="22">
        <v>10</v>
      </c>
      <c r="K19" s="31">
        <v>29</v>
      </c>
      <c r="L19" s="20">
        <f t="shared" si="0"/>
        <v>29</v>
      </c>
      <c r="M19" s="31"/>
      <c r="N19" s="31"/>
      <c r="O19" s="20">
        <f t="shared" si="1"/>
        <v>0</v>
      </c>
      <c r="P19" s="31"/>
      <c r="Q19" s="31"/>
      <c r="R19" s="20">
        <f t="shared" si="2"/>
        <v>0</v>
      </c>
      <c r="S19" s="38"/>
      <c r="T19" s="38"/>
      <c r="U19" s="20">
        <f t="shared" si="12"/>
        <v>0</v>
      </c>
      <c r="V19" s="44"/>
      <c r="W19" s="44"/>
      <c r="X19" s="20">
        <f t="shared" si="3"/>
        <v>0</v>
      </c>
      <c r="Y19" s="50">
        <f t="shared" si="4"/>
        <v>29</v>
      </c>
      <c r="Z19" s="57">
        <f t="shared" si="5"/>
        <v>0</v>
      </c>
      <c r="AA19" s="12">
        <f t="shared" si="6"/>
        <v>0</v>
      </c>
      <c r="AB19" s="49">
        <f t="shared" si="7"/>
        <v>29</v>
      </c>
      <c r="AC19" s="49">
        <f t="shared" si="8"/>
        <v>0</v>
      </c>
      <c r="AD19" s="49">
        <f t="shared" si="9"/>
        <v>0</v>
      </c>
      <c r="AE19" s="49">
        <f t="shared" si="10"/>
        <v>0</v>
      </c>
      <c r="AF19" s="12">
        <f t="shared" si="11"/>
        <v>0</v>
      </c>
      <c r="AG19" s="56">
        <f t="shared" si="13"/>
        <v>29</v>
      </c>
    </row>
    <row r="20" spans="1:33" x14ac:dyDescent="0.25">
      <c r="A20" s="11">
        <v>17</v>
      </c>
      <c r="B20" s="15" t="s">
        <v>23</v>
      </c>
      <c r="C20" s="12"/>
      <c r="D20" s="31"/>
      <c r="E20" s="31"/>
      <c r="F20" s="31"/>
      <c r="G20" s="31"/>
      <c r="H20" s="31"/>
      <c r="I20" s="31"/>
      <c r="J20" s="22">
        <v>11</v>
      </c>
      <c r="K20" s="31">
        <v>24</v>
      </c>
      <c r="L20" s="20">
        <f t="shared" si="0"/>
        <v>24</v>
      </c>
      <c r="M20" s="31"/>
      <c r="N20" s="31"/>
      <c r="O20" s="20">
        <f t="shared" si="1"/>
        <v>0</v>
      </c>
      <c r="P20" s="31"/>
      <c r="Q20" s="31"/>
      <c r="R20" s="20">
        <f t="shared" si="2"/>
        <v>0</v>
      </c>
      <c r="S20" s="38"/>
      <c r="T20" s="38"/>
      <c r="U20" s="20">
        <f t="shared" si="12"/>
        <v>0</v>
      </c>
      <c r="V20" s="44"/>
      <c r="W20" s="44"/>
      <c r="X20" s="20">
        <f t="shared" si="3"/>
        <v>0</v>
      </c>
      <c r="Y20" s="50">
        <f t="shared" si="4"/>
        <v>24</v>
      </c>
      <c r="Z20" s="57">
        <f t="shared" si="5"/>
        <v>0</v>
      </c>
      <c r="AA20" s="12">
        <f t="shared" si="6"/>
        <v>0</v>
      </c>
      <c r="AB20" s="49">
        <f t="shared" si="7"/>
        <v>24</v>
      </c>
      <c r="AC20" s="49">
        <f t="shared" si="8"/>
        <v>0</v>
      </c>
      <c r="AD20" s="49">
        <f t="shared" si="9"/>
        <v>0</v>
      </c>
      <c r="AE20" s="49">
        <f t="shared" si="10"/>
        <v>0</v>
      </c>
      <c r="AF20" s="12">
        <f t="shared" si="11"/>
        <v>0</v>
      </c>
      <c r="AG20" s="56">
        <f t="shared" si="13"/>
        <v>24</v>
      </c>
    </row>
    <row r="21" spans="1:33" x14ac:dyDescent="0.25">
      <c r="A21" s="12">
        <v>18</v>
      </c>
      <c r="B21" s="15" t="s">
        <v>15</v>
      </c>
      <c r="C21" s="12"/>
      <c r="D21" s="31"/>
      <c r="E21" s="31"/>
      <c r="F21" s="31"/>
      <c r="G21" s="31"/>
      <c r="H21" s="31"/>
      <c r="I21" s="31"/>
      <c r="J21" s="22">
        <v>12</v>
      </c>
      <c r="K21" s="31">
        <v>19</v>
      </c>
      <c r="L21" s="20">
        <f t="shared" si="0"/>
        <v>19</v>
      </c>
      <c r="M21" s="31"/>
      <c r="N21" s="31"/>
      <c r="O21" s="20">
        <f t="shared" si="1"/>
        <v>0</v>
      </c>
      <c r="P21" s="31"/>
      <c r="Q21" s="31"/>
      <c r="R21" s="20">
        <f t="shared" si="2"/>
        <v>0</v>
      </c>
      <c r="S21" s="38"/>
      <c r="T21" s="38"/>
      <c r="U21" s="20">
        <f t="shared" si="12"/>
        <v>0</v>
      </c>
      <c r="V21" s="44"/>
      <c r="W21" s="44"/>
      <c r="X21" s="20">
        <f t="shared" si="3"/>
        <v>0</v>
      </c>
      <c r="Y21" s="50">
        <f t="shared" si="4"/>
        <v>19</v>
      </c>
      <c r="Z21" s="57">
        <f t="shared" si="5"/>
        <v>0</v>
      </c>
      <c r="AA21" s="12">
        <f t="shared" si="6"/>
        <v>0</v>
      </c>
      <c r="AB21" s="49">
        <f t="shared" si="7"/>
        <v>19</v>
      </c>
      <c r="AC21" s="49">
        <f t="shared" si="8"/>
        <v>0</v>
      </c>
      <c r="AD21" s="49">
        <f t="shared" si="9"/>
        <v>0</v>
      </c>
      <c r="AE21" s="49">
        <f t="shared" si="10"/>
        <v>0</v>
      </c>
      <c r="AF21" s="12">
        <f t="shared" si="11"/>
        <v>0</v>
      </c>
      <c r="AG21" s="56">
        <f t="shared" si="13"/>
        <v>19</v>
      </c>
    </row>
    <row r="22" spans="1:33" x14ac:dyDescent="0.25">
      <c r="A22" s="11">
        <v>19</v>
      </c>
      <c r="B22" s="15" t="s">
        <v>138</v>
      </c>
      <c r="C22" s="12"/>
      <c r="D22" s="31"/>
      <c r="E22" s="31"/>
      <c r="F22" s="31"/>
      <c r="G22" s="31"/>
      <c r="H22" s="31"/>
      <c r="I22" s="31"/>
      <c r="J22" s="22">
        <v>13</v>
      </c>
      <c r="K22" s="31">
        <v>14</v>
      </c>
      <c r="L22" s="20">
        <f t="shared" si="0"/>
        <v>14</v>
      </c>
      <c r="M22" s="31"/>
      <c r="N22" s="31"/>
      <c r="O22" s="20">
        <f t="shared" si="1"/>
        <v>0</v>
      </c>
      <c r="P22" s="31"/>
      <c r="Q22" s="31"/>
      <c r="R22" s="20">
        <f t="shared" si="2"/>
        <v>0</v>
      </c>
      <c r="S22" s="38"/>
      <c r="T22" s="38"/>
      <c r="U22" s="20">
        <f t="shared" si="12"/>
        <v>0</v>
      </c>
      <c r="V22" s="44"/>
      <c r="W22" s="44"/>
      <c r="X22" s="20">
        <f t="shared" si="3"/>
        <v>0</v>
      </c>
      <c r="Y22" s="50">
        <f t="shared" si="4"/>
        <v>14</v>
      </c>
      <c r="Z22" s="57">
        <f t="shared" si="5"/>
        <v>0</v>
      </c>
      <c r="AA22" s="12">
        <f t="shared" si="6"/>
        <v>0</v>
      </c>
      <c r="AB22" s="49">
        <f t="shared" si="7"/>
        <v>14</v>
      </c>
      <c r="AC22" s="49">
        <f t="shared" si="8"/>
        <v>0</v>
      </c>
      <c r="AD22" s="49">
        <f t="shared" si="9"/>
        <v>0</v>
      </c>
      <c r="AE22" s="49">
        <f t="shared" si="10"/>
        <v>0</v>
      </c>
      <c r="AF22" s="12">
        <f t="shared" si="11"/>
        <v>0</v>
      </c>
      <c r="AG22" s="56">
        <f t="shared" si="13"/>
        <v>14</v>
      </c>
    </row>
    <row r="23" spans="1:33" x14ac:dyDescent="0.25">
      <c r="A23" s="12">
        <v>20</v>
      </c>
      <c r="B23" s="15" t="s">
        <v>92</v>
      </c>
      <c r="C23" s="12"/>
      <c r="D23" s="31"/>
      <c r="E23" s="31"/>
      <c r="F23" s="31"/>
      <c r="G23" s="31"/>
      <c r="H23" s="31"/>
      <c r="I23" s="31"/>
      <c r="J23" s="22">
        <v>15</v>
      </c>
      <c r="K23" s="31">
        <v>5</v>
      </c>
      <c r="L23" s="20">
        <f t="shared" si="0"/>
        <v>5</v>
      </c>
      <c r="M23" s="31"/>
      <c r="N23" s="31"/>
      <c r="O23" s="20">
        <f t="shared" si="1"/>
        <v>0</v>
      </c>
      <c r="P23" s="31"/>
      <c r="Q23" s="31"/>
      <c r="R23" s="20">
        <f t="shared" si="2"/>
        <v>0</v>
      </c>
      <c r="S23" s="38"/>
      <c r="T23" s="38"/>
      <c r="U23" s="20">
        <f t="shared" si="12"/>
        <v>0</v>
      </c>
      <c r="V23" s="44"/>
      <c r="W23" s="44"/>
      <c r="X23" s="20">
        <f t="shared" si="3"/>
        <v>0</v>
      </c>
      <c r="Y23" s="50">
        <f t="shared" si="4"/>
        <v>5</v>
      </c>
      <c r="Z23" s="57">
        <f t="shared" si="5"/>
        <v>0</v>
      </c>
      <c r="AA23" s="12">
        <f t="shared" si="6"/>
        <v>0</v>
      </c>
      <c r="AB23" s="49">
        <f t="shared" si="7"/>
        <v>5</v>
      </c>
      <c r="AC23" s="49">
        <f t="shared" si="8"/>
        <v>0</v>
      </c>
      <c r="AD23" s="49">
        <f t="shared" si="9"/>
        <v>0</v>
      </c>
      <c r="AE23" s="49">
        <f t="shared" si="10"/>
        <v>0</v>
      </c>
      <c r="AF23" s="12">
        <f t="shared" si="11"/>
        <v>0</v>
      </c>
      <c r="AG23" s="56">
        <f t="shared" si="13"/>
        <v>5</v>
      </c>
    </row>
    <row r="24" spans="1:33" x14ac:dyDescent="0.25">
      <c r="A24" s="11">
        <v>21</v>
      </c>
      <c r="B24" s="15" t="s">
        <v>139</v>
      </c>
      <c r="C24" s="12"/>
      <c r="D24" s="31"/>
      <c r="E24" s="31"/>
      <c r="F24" s="31"/>
      <c r="G24" s="31"/>
      <c r="H24" s="31"/>
      <c r="I24" s="31"/>
      <c r="J24" s="22">
        <v>16</v>
      </c>
      <c r="K24" s="31">
        <v>1</v>
      </c>
      <c r="L24" s="20">
        <f t="shared" si="0"/>
        <v>1</v>
      </c>
      <c r="M24" s="31"/>
      <c r="N24" s="31"/>
      <c r="O24" s="20">
        <f t="shared" si="1"/>
        <v>0</v>
      </c>
      <c r="P24" s="31"/>
      <c r="Q24" s="31"/>
      <c r="R24" s="20">
        <f t="shared" si="2"/>
        <v>0</v>
      </c>
      <c r="S24" s="38"/>
      <c r="T24" s="38"/>
      <c r="U24" s="20">
        <f t="shared" si="12"/>
        <v>0</v>
      </c>
      <c r="V24" s="44"/>
      <c r="W24" s="44"/>
      <c r="X24" s="20">
        <f t="shared" si="3"/>
        <v>0</v>
      </c>
      <c r="Y24" s="50">
        <f t="shared" si="4"/>
        <v>1</v>
      </c>
      <c r="Z24" s="57">
        <f t="shared" si="5"/>
        <v>0</v>
      </c>
      <c r="AA24" s="12">
        <f t="shared" si="6"/>
        <v>0</v>
      </c>
      <c r="AB24" s="49">
        <f t="shared" si="7"/>
        <v>1</v>
      </c>
      <c r="AC24" s="49">
        <f t="shared" si="8"/>
        <v>0</v>
      </c>
      <c r="AD24" s="49">
        <f t="shared" si="9"/>
        <v>0</v>
      </c>
      <c r="AE24" s="49">
        <f t="shared" si="10"/>
        <v>0</v>
      </c>
      <c r="AF24" s="12">
        <f t="shared" si="11"/>
        <v>0</v>
      </c>
      <c r="AG24" s="56">
        <f t="shared" si="13"/>
        <v>1</v>
      </c>
    </row>
    <row r="25" spans="1:33" x14ac:dyDescent="0.25">
      <c r="A25" s="12">
        <v>22</v>
      </c>
      <c r="B25" s="15" t="s">
        <v>158</v>
      </c>
      <c r="C25" s="12"/>
      <c r="D25" s="31"/>
      <c r="E25" s="31"/>
      <c r="F25" s="31"/>
      <c r="G25" s="31"/>
      <c r="H25" s="31"/>
      <c r="I25" s="31"/>
      <c r="J25" s="31"/>
      <c r="K25" s="31"/>
      <c r="L25" s="20">
        <f t="shared" si="0"/>
        <v>0</v>
      </c>
      <c r="M25" s="31"/>
      <c r="N25" s="31"/>
      <c r="O25" s="20">
        <f t="shared" si="1"/>
        <v>0</v>
      </c>
      <c r="P25" s="31">
        <v>2</v>
      </c>
      <c r="Q25" s="31">
        <v>72</v>
      </c>
      <c r="R25" s="20">
        <f t="shared" si="2"/>
        <v>72</v>
      </c>
      <c r="S25" s="38"/>
      <c r="T25" s="38"/>
      <c r="U25" s="20">
        <f t="shared" si="12"/>
        <v>0</v>
      </c>
      <c r="V25" s="44"/>
      <c r="W25" s="44"/>
      <c r="X25" s="20">
        <f t="shared" si="3"/>
        <v>0</v>
      </c>
      <c r="Y25" s="50">
        <f t="shared" si="4"/>
        <v>72</v>
      </c>
      <c r="Z25" s="57">
        <f t="shared" si="5"/>
        <v>0</v>
      </c>
      <c r="AA25" s="12">
        <f t="shared" si="6"/>
        <v>0</v>
      </c>
      <c r="AB25" s="49">
        <f t="shared" si="7"/>
        <v>0</v>
      </c>
      <c r="AC25" s="49">
        <f t="shared" si="8"/>
        <v>0</v>
      </c>
      <c r="AD25" s="49">
        <f t="shared" si="9"/>
        <v>72</v>
      </c>
      <c r="AE25" s="49">
        <f t="shared" si="10"/>
        <v>0</v>
      </c>
      <c r="AF25" s="12">
        <f t="shared" si="11"/>
        <v>0</v>
      </c>
      <c r="AG25" s="56">
        <f t="shared" si="13"/>
        <v>72</v>
      </c>
    </row>
    <row r="26" spans="1:33" x14ac:dyDescent="0.25">
      <c r="A26" s="11">
        <v>23</v>
      </c>
      <c r="B26" s="15" t="s">
        <v>159</v>
      </c>
      <c r="C26" s="12"/>
      <c r="D26" s="31"/>
      <c r="E26" s="31"/>
      <c r="F26" s="31"/>
      <c r="G26" s="31"/>
      <c r="H26" s="31"/>
      <c r="I26" s="31"/>
      <c r="J26" s="31"/>
      <c r="K26" s="31"/>
      <c r="L26" s="20">
        <f t="shared" si="0"/>
        <v>0</v>
      </c>
      <c r="M26" s="31"/>
      <c r="N26" s="31"/>
      <c r="O26" s="20">
        <f t="shared" si="1"/>
        <v>0</v>
      </c>
      <c r="P26" s="31">
        <v>8</v>
      </c>
      <c r="Q26" s="31">
        <v>9</v>
      </c>
      <c r="R26" s="20">
        <f t="shared" si="2"/>
        <v>9</v>
      </c>
      <c r="S26" s="38"/>
      <c r="T26" s="38"/>
      <c r="U26" s="20">
        <f t="shared" si="12"/>
        <v>0</v>
      </c>
      <c r="V26" s="44"/>
      <c r="W26" s="44"/>
      <c r="X26" s="20">
        <f t="shared" si="3"/>
        <v>0</v>
      </c>
      <c r="Y26" s="50">
        <f t="shared" si="4"/>
        <v>9</v>
      </c>
      <c r="Z26" s="57">
        <f t="shared" si="5"/>
        <v>0</v>
      </c>
      <c r="AA26" s="12">
        <f t="shared" si="6"/>
        <v>0</v>
      </c>
      <c r="AB26" s="49">
        <f t="shared" si="7"/>
        <v>0</v>
      </c>
      <c r="AC26" s="49">
        <f t="shared" si="8"/>
        <v>0</v>
      </c>
      <c r="AD26" s="49">
        <f t="shared" si="9"/>
        <v>9</v>
      </c>
      <c r="AE26" s="49">
        <f t="shared" si="10"/>
        <v>0</v>
      </c>
      <c r="AF26" s="12">
        <f t="shared" si="11"/>
        <v>0</v>
      </c>
      <c r="AG26" s="56">
        <f t="shared" si="13"/>
        <v>9</v>
      </c>
    </row>
    <row r="27" spans="1:33" x14ac:dyDescent="0.25">
      <c r="A27" s="12">
        <v>24</v>
      </c>
      <c r="B27" s="15" t="s">
        <v>160</v>
      </c>
      <c r="C27" s="12"/>
      <c r="D27" s="31"/>
      <c r="E27" s="31"/>
      <c r="F27" s="31"/>
      <c r="G27" s="31"/>
      <c r="H27" s="31"/>
      <c r="I27" s="31"/>
      <c r="J27" s="31"/>
      <c r="K27" s="31"/>
      <c r="L27" s="20">
        <f t="shared" si="0"/>
        <v>0</v>
      </c>
      <c r="M27" s="31"/>
      <c r="N27" s="31"/>
      <c r="O27" s="20">
        <f t="shared" si="1"/>
        <v>0</v>
      </c>
      <c r="P27" s="31">
        <v>9</v>
      </c>
      <c r="Q27" s="31">
        <v>1</v>
      </c>
      <c r="R27" s="20">
        <f t="shared" si="2"/>
        <v>1</v>
      </c>
      <c r="S27" s="38"/>
      <c r="T27" s="38"/>
      <c r="U27" s="20">
        <f t="shared" si="12"/>
        <v>0</v>
      </c>
      <c r="V27" s="44"/>
      <c r="W27" s="44"/>
      <c r="X27" s="20">
        <f t="shared" si="3"/>
        <v>0</v>
      </c>
      <c r="Y27" s="50">
        <f t="shared" si="4"/>
        <v>1</v>
      </c>
      <c r="Z27" s="57">
        <f t="shared" si="5"/>
        <v>0</v>
      </c>
      <c r="AA27" s="12">
        <f t="shared" si="6"/>
        <v>0</v>
      </c>
      <c r="AB27" s="49">
        <f t="shared" si="7"/>
        <v>0</v>
      </c>
      <c r="AC27" s="49">
        <f t="shared" si="8"/>
        <v>0</v>
      </c>
      <c r="AD27" s="49">
        <f t="shared" si="9"/>
        <v>1</v>
      </c>
      <c r="AE27" s="49">
        <f t="shared" si="10"/>
        <v>0</v>
      </c>
      <c r="AF27" s="12">
        <f t="shared" si="11"/>
        <v>0</v>
      </c>
      <c r="AG27" s="56">
        <f t="shared" si="13"/>
        <v>1</v>
      </c>
    </row>
    <row r="28" spans="1:33" x14ac:dyDescent="0.25">
      <c r="A28" s="11">
        <v>25</v>
      </c>
      <c r="B28" s="15" t="s">
        <v>165</v>
      </c>
      <c r="C28" s="12"/>
      <c r="D28" s="31"/>
      <c r="E28" s="31"/>
      <c r="F28" s="31"/>
      <c r="G28" s="31"/>
      <c r="H28" s="31"/>
      <c r="I28" s="31"/>
      <c r="J28" s="31"/>
      <c r="K28" s="31"/>
      <c r="L28" s="20">
        <f t="shared" si="0"/>
        <v>0</v>
      </c>
      <c r="M28" s="31">
        <v>2</v>
      </c>
      <c r="N28" s="31">
        <v>53</v>
      </c>
      <c r="O28" s="20">
        <f t="shared" si="1"/>
        <v>53</v>
      </c>
      <c r="P28" s="31"/>
      <c r="Q28" s="31"/>
      <c r="R28" s="20">
        <f t="shared" si="2"/>
        <v>0</v>
      </c>
      <c r="S28" s="12"/>
      <c r="T28" s="12"/>
      <c r="U28" s="20">
        <f t="shared" si="12"/>
        <v>0</v>
      </c>
      <c r="V28" s="12"/>
      <c r="W28" s="12"/>
      <c r="X28" s="20">
        <f t="shared" si="3"/>
        <v>0</v>
      </c>
      <c r="Y28" s="50">
        <f t="shared" si="4"/>
        <v>53</v>
      </c>
      <c r="Z28" s="57">
        <f t="shared" si="5"/>
        <v>0</v>
      </c>
      <c r="AA28" s="12">
        <f t="shared" si="6"/>
        <v>0</v>
      </c>
      <c r="AB28" s="49">
        <f t="shared" si="7"/>
        <v>0</v>
      </c>
      <c r="AC28" s="49">
        <f t="shared" si="8"/>
        <v>53</v>
      </c>
      <c r="AD28" s="49">
        <f t="shared" si="9"/>
        <v>0</v>
      </c>
      <c r="AE28" s="49">
        <f t="shared" si="10"/>
        <v>0</v>
      </c>
      <c r="AF28" s="12">
        <f t="shared" si="11"/>
        <v>0</v>
      </c>
      <c r="AG28" s="56">
        <f t="shared" si="13"/>
        <v>53</v>
      </c>
    </row>
    <row r="29" spans="1:33" x14ac:dyDescent="0.25">
      <c r="A29" s="11">
        <v>26</v>
      </c>
      <c r="B29" s="15" t="s">
        <v>191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8</v>
      </c>
      <c r="T29" s="12">
        <v>1</v>
      </c>
      <c r="U29" s="20">
        <f t="shared" si="12"/>
        <v>1.5</v>
      </c>
      <c r="V29" s="12"/>
      <c r="W29" s="12"/>
      <c r="X29" s="20">
        <f t="shared" si="3"/>
        <v>0</v>
      </c>
      <c r="Y29" s="50">
        <f t="shared" si="4"/>
        <v>1.5</v>
      </c>
      <c r="Z29" s="57">
        <f t="shared" si="5"/>
        <v>0</v>
      </c>
      <c r="AA29" s="12">
        <f t="shared" si="6"/>
        <v>0</v>
      </c>
      <c r="AB29" s="49">
        <f t="shared" si="7"/>
        <v>0</v>
      </c>
      <c r="AC29" s="49">
        <f t="shared" si="8"/>
        <v>0</v>
      </c>
      <c r="AD29" s="49">
        <f t="shared" si="9"/>
        <v>0</v>
      </c>
      <c r="AE29" s="49">
        <f t="shared" si="10"/>
        <v>1.5</v>
      </c>
      <c r="AF29" s="12">
        <f t="shared" si="11"/>
        <v>0</v>
      </c>
      <c r="AG29" s="56">
        <f t="shared" si="13"/>
        <v>1.5</v>
      </c>
    </row>
    <row r="30" spans="1:33" x14ac:dyDescent="0.25">
      <c r="A30" s="11">
        <v>27</v>
      </c>
      <c r="B30" s="15" t="s">
        <v>192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8</v>
      </c>
      <c r="T30" s="12">
        <v>1</v>
      </c>
      <c r="U30" s="20">
        <f t="shared" si="12"/>
        <v>1.5</v>
      </c>
      <c r="V30" s="12"/>
      <c r="W30" s="12"/>
      <c r="X30" s="20">
        <f t="shared" si="3"/>
        <v>0</v>
      </c>
      <c r="Y30" s="50">
        <f t="shared" si="4"/>
        <v>1.5</v>
      </c>
      <c r="Z30" s="57">
        <f t="shared" si="5"/>
        <v>0</v>
      </c>
      <c r="AA30" s="12">
        <f t="shared" si="6"/>
        <v>0</v>
      </c>
      <c r="AB30" s="49">
        <f t="shared" si="7"/>
        <v>0</v>
      </c>
      <c r="AC30" s="49">
        <f t="shared" si="8"/>
        <v>0</v>
      </c>
      <c r="AD30" s="49">
        <f t="shared" si="9"/>
        <v>0</v>
      </c>
      <c r="AE30" s="49">
        <f t="shared" si="10"/>
        <v>1.5</v>
      </c>
      <c r="AF30" s="12">
        <f t="shared" si="11"/>
        <v>0</v>
      </c>
      <c r="AG30" s="56">
        <f t="shared" si="13"/>
        <v>1.5</v>
      </c>
    </row>
    <row r="31" spans="1:33" x14ac:dyDescent="0.25">
      <c r="A31" s="11">
        <v>28</v>
      </c>
      <c r="B31" s="15" t="s">
        <v>180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8</v>
      </c>
      <c r="T31" s="12">
        <v>1</v>
      </c>
      <c r="U31" s="20">
        <f t="shared" si="12"/>
        <v>1.5</v>
      </c>
      <c r="V31" s="12"/>
      <c r="W31" s="12"/>
      <c r="X31" s="20">
        <f t="shared" si="3"/>
        <v>0</v>
      </c>
      <c r="Y31" s="50">
        <f t="shared" si="4"/>
        <v>1.5</v>
      </c>
      <c r="Z31" s="57">
        <f t="shared" si="5"/>
        <v>0</v>
      </c>
      <c r="AA31" s="12">
        <f t="shared" si="6"/>
        <v>0</v>
      </c>
      <c r="AB31" s="49">
        <f t="shared" si="7"/>
        <v>0</v>
      </c>
      <c r="AC31" s="49">
        <f t="shared" si="8"/>
        <v>0</v>
      </c>
      <c r="AD31" s="49">
        <f t="shared" si="9"/>
        <v>0</v>
      </c>
      <c r="AE31" s="49">
        <f t="shared" si="10"/>
        <v>1.5</v>
      </c>
      <c r="AF31" s="12">
        <f t="shared" si="11"/>
        <v>0</v>
      </c>
      <c r="AG31" s="56">
        <f t="shared" si="13"/>
        <v>1.5</v>
      </c>
    </row>
    <row r="32" spans="1:33" x14ac:dyDescent="0.25">
      <c r="A32" s="11">
        <v>29</v>
      </c>
      <c r="B32" s="15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3</v>
      </c>
      <c r="W32" s="12">
        <v>57</v>
      </c>
      <c r="X32" s="20">
        <f t="shared" si="3"/>
        <v>57</v>
      </c>
      <c r="Y32" s="50">
        <f t="shared" si="4"/>
        <v>57</v>
      </c>
      <c r="Z32" s="57">
        <f t="shared" si="5"/>
        <v>0</v>
      </c>
      <c r="AA32" s="12">
        <f t="shared" si="6"/>
        <v>0</v>
      </c>
      <c r="AB32" s="12">
        <f t="shared" si="7"/>
        <v>0</v>
      </c>
      <c r="AC32" s="49">
        <f t="shared" si="8"/>
        <v>0</v>
      </c>
      <c r="AD32" s="49">
        <f t="shared" si="9"/>
        <v>0</v>
      </c>
      <c r="AE32" s="49">
        <f t="shared" si="10"/>
        <v>0</v>
      </c>
      <c r="AF32" s="49">
        <f t="shared" si="11"/>
        <v>57</v>
      </c>
      <c r="AG32" s="56">
        <f t="shared" si="13"/>
        <v>57</v>
      </c>
    </row>
    <row r="33" spans="1:33" x14ac:dyDescent="0.25">
      <c r="A33" s="11">
        <v>30</v>
      </c>
      <c r="B33" s="15" t="s">
        <v>207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v>5</v>
      </c>
      <c r="W33" s="12">
        <v>35</v>
      </c>
      <c r="X33" s="20">
        <f t="shared" si="3"/>
        <v>35</v>
      </c>
      <c r="Y33" s="50">
        <f t="shared" si="4"/>
        <v>35</v>
      </c>
      <c r="Z33" s="57">
        <f t="shared" si="5"/>
        <v>0</v>
      </c>
      <c r="AA33" s="12">
        <f t="shared" si="6"/>
        <v>0</v>
      </c>
      <c r="AB33" s="12">
        <f t="shared" si="7"/>
        <v>0</v>
      </c>
      <c r="AC33" s="49">
        <f t="shared" si="8"/>
        <v>0</v>
      </c>
      <c r="AD33" s="49">
        <f t="shared" si="9"/>
        <v>0</v>
      </c>
      <c r="AE33" s="49">
        <f t="shared" si="10"/>
        <v>0</v>
      </c>
      <c r="AF33" s="49">
        <f t="shared" si="11"/>
        <v>35</v>
      </c>
      <c r="AG33" s="56">
        <f t="shared" si="13"/>
        <v>35</v>
      </c>
    </row>
    <row r="34" spans="1:33" x14ac:dyDescent="0.25">
      <c r="A34" s="11">
        <v>31</v>
      </c>
      <c r="B34" s="15" t="s">
        <v>58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6</v>
      </c>
      <c r="W34" s="12">
        <v>25</v>
      </c>
      <c r="X34" s="20">
        <f t="shared" si="3"/>
        <v>25</v>
      </c>
      <c r="Y34" s="50">
        <f t="shared" si="4"/>
        <v>25</v>
      </c>
      <c r="Z34" s="57">
        <f t="shared" si="5"/>
        <v>0</v>
      </c>
      <c r="AA34" s="12">
        <f t="shared" si="6"/>
        <v>0</v>
      </c>
      <c r="AB34" s="12">
        <f t="shared" si="7"/>
        <v>0</v>
      </c>
      <c r="AC34" s="49">
        <f t="shared" si="8"/>
        <v>0</v>
      </c>
      <c r="AD34" s="49">
        <f t="shared" si="9"/>
        <v>0</v>
      </c>
      <c r="AE34" s="49">
        <f t="shared" si="10"/>
        <v>0</v>
      </c>
      <c r="AF34" s="49">
        <f t="shared" si="11"/>
        <v>25</v>
      </c>
      <c r="AG34" s="56">
        <f t="shared" si="13"/>
        <v>25</v>
      </c>
    </row>
    <row r="35" spans="1:33" x14ac:dyDescent="0.25">
      <c r="A35" s="11">
        <v>32</v>
      </c>
      <c r="B35" s="15" t="s">
        <v>208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>
        <v>9</v>
      </c>
      <c r="W35" s="12">
        <v>1</v>
      </c>
      <c r="X35" s="20">
        <f t="shared" si="3"/>
        <v>1</v>
      </c>
      <c r="Y35" s="50">
        <f t="shared" si="4"/>
        <v>1</v>
      </c>
      <c r="Z35" s="57">
        <f t="shared" si="5"/>
        <v>0</v>
      </c>
      <c r="AA35" s="12">
        <f t="shared" si="6"/>
        <v>0</v>
      </c>
      <c r="AB35" s="12">
        <f t="shared" si="7"/>
        <v>0</v>
      </c>
      <c r="AC35" s="49">
        <f t="shared" si="8"/>
        <v>0</v>
      </c>
      <c r="AD35" s="49">
        <f t="shared" si="9"/>
        <v>0</v>
      </c>
      <c r="AE35" s="49">
        <f t="shared" si="10"/>
        <v>0</v>
      </c>
      <c r="AF35" s="49">
        <f t="shared" si="11"/>
        <v>1</v>
      </c>
      <c r="AG35" s="56">
        <f t="shared" si="13"/>
        <v>1</v>
      </c>
    </row>
    <row r="36" spans="1:33" ht="15.75" thickBot="1" x14ac:dyDescent="0.3">
      <c r="A36" s="11">
        <v>33</v>
      </c>
      <c r="B36" s="15" t="s">
        <v>209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1">
        <v>9</v>
      </c>
      <c r="W36" s="12">
        <v>1</v>
      </c>
      <c r="X36" s="20">
        <f t="shared" si="3"/>
        <v>1</v>
      </c>
      <c r="Y36" s="50">
        <f t="shared" si="4"/>
        <v>1</v>
      </c>
      <c r="Z36" s="58">
        <f t="shared" si="5"/>
        <v>0</v>
      </c>
      <c r="AA36" s="59">
        <f t="shared" si="6"/>
        <v>0</v>
      </c>
      <c r="AB36" s="59">
        <f t="shared" si="7"/>
        <v>0</v>
      </c>
      <c r="AC36" s="60">
        <f t="shared" si="8"/>
        <v>0</v>
      </c>
      <c r="AD36" s="60">
        <f t="shared" si="9"/>
        <v>0</v>
      </c>
      <c r="AE36" s="60">
        <f t="shared" si="10"/>
        <v>0</v>
      </c>
      <c r="AF36" s="60">
        <f t="shared" si="11"/>
        <v>1</v>
      </c>
      <c r="AG36" s="61">
        <f t="shared" si="13"/>
        <v>1</v>
      </c>
    </row>
  </sheetData>
  <mergeCells count="9">
    <mergeCell ref="Z2:AG2"/>
    <mergeCell ref="V2:X2"/>
    <mergeCell ref="S2:U2"/>
    <mergeCell ref="C1:I1"/>
    <mergeCell ref="J2:L2"/>
    <mergeCell ref="M2:O2"/>
    <mergeCell ref="P2:R2"/>
    <mergeCell ref="C2:E2"/>
    <mergeCell ref="G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C1" workbookViewId="0">
      <selection activeCell="P10" sqref="P10"/>
    </sheetView>
  </sheetViews>
  <sheetFormatPr defaultRowHeight="15" x14ac:dyDescent="0.25"/>
  <cols>
    <col min="1" max="1" width="3.140625" bestFit="1" customWidth="1"/>
    <col min="2" max="2" width="23" customWidth="1"/>
    <col min="5" max="5" width="12.140625" customWidth="1"/>
    <col min="6" max="6" width="0.140625" customWidth="1"/>
    <col min="7" max="8" width="9.140625" style="3"/>
    <col min="9" max="9" width="12" style="3" bestFit="1" customWidth="1"/>
    <col min="10" max="15" width="11.85546875" customWidth="1"/>
  </cols>
  <sheetData>
    <row r="1" spans="1:21" ht="15.75" thickBot="1" x14ac:dyDescent="0.3">
      <c r="C1" s="70" t="s">
        <v>6</v>
      </c>
      <c r="D1" s="70"/>
      <c r="E1" s="70"/>
      <c r="F1" s="70"/>
      <c r="G1" s="70"/>
      <c r="H1" s="70"/>
      <c r="I1" s="70"/>
      <c r="J1" s="28"/>
      <c r="K1" s="28"/>
      <c r="L1" s="28"/>
      <c r="M1" s="37"/>
      <c r="N1" s="37"/>
      <c r="O1" s="37"/>
    </row>
    <row r="2" spans="1:21" x14ac:dyDescent="0.25">
      <c r="C2" s="83" t="s">
        <v>2</v>
      </c>
      <c r="D2" s="83"/>
      <c r="E2" s="83"/>
      <c r="G2" s="83" t="s">
        <v>14</v>
      </c>
      <c r="H2" s="83"/>
      <c r="I2" s="83"/>
      <c r="J2" s="84" t="s">
        <v>132</v>
      </c>
      <c r="K2" s="85"/>
      <c r="L2" s="86"/>
      <c r="M2" s="84" t="s">
        <v>184</v>
      </c>
      <c r="N2" s="85"/>
      <c r="O2" s="86"/>
      <c r="Q2" s="80" t="s">
        <v>215</v>
      </c>
      <c r="R2" s="81"/>
      <c r="S2" s="81"/>
      <c r="T2" s="81"/>
      <c r="U2" s="82"/>
    </row>
    <row r="3" spans="1:21" ht="30" x14ac:dyDescent="0.25">
      <c r="A3" t="s">
        <v>1</v>
      </c>
      <c r="B3" s="8" t="s">
        <v>7</v>
      </c>
      <c r="C3" s="17" t="s">
        <v>3</v>
      </c>
      <c r="D3" s="17" t="s">
        <v>4</v>
      </c>
      <c r="E3" s="17" t="s">
        <v>5</v>
      </c>
      <c r="G3" s="26" t="s">
        <v>3</v>
      </c>
      <c r="H3" s="26" t="s">
        <v>13</v>
      </c>
      <c r="I3" s="26" t="s">
        <v>5</v>
      </c>
      <c r="J3" s="17" t="s">
        <v>3</v>
      </c>
      <c r="K3" s="17" t="s">
        <v>13</v>
      </c>
      <c r="L3" s="17" t="s">
        <v>5</v>
      </c>
      <c r="M3" s="17" t="s">
        <v>3</v>
      </c>
      <c r="N3" s="17" t="s">
        <v>13</v>
      </c>
      <c r="O3" s="17" t="s">
        <v>5</v>
      </c>
      <c r="P3" s="69" t="s">
        <v>18</v>
      </c>
      <c r="Q3" s="53" t="s">
        <v>210</v>
      </c>
      <c r="R3" s="48" t="s">
        <v>211</v>
      </c>
      <c r="S3" s="48" t="s">
        <v>212</v>
      </c>
      <c r="T3" s="48" t="s">
        <v>213</v>
      </c>
      <c r="U3" s="67" t="s">
        <v>214</v>
      </c>
    </row>
    <row r="4" spans="1:21" ht="15" customHeight="1" x14ac:dyDescent="0.25">
      <c r="A4" s="31">
        <v>1</v>
      </c>
      <c r="B4" s="13" t="s">
        <v>79</v>
      </c>
      <c r="C4" s="19">
        <v>5</v>
      </c>
      <c r="D4" s="18">
        <v>10</v>
      </c>
      <c r="E4" s="18">
        <f t="shared" ref="E4:E34" si="0">D4*F4</f>
        <v>15</v>
      </c>
      <c r="F4" s="31">
        <v>1.5</v>
      </c>
      <c r="G4" s="18">
        <v>0</v>
      </c>
      <c r="H4" s="20">
        <v>0</v>
      </c>
      <c r="I4" s="20">
        <f>H4</f>
        <v>0</v>
      </c>
      <c r="J4" s="20"/>
      <c r="K4" s="20"/>
      <c r="L4" s="20">
        <f>K4</f>
        <v>0</v>
      </c>
      <c r="M4" s="20"/>
      <c r="N4" s="20"/>
      <c r="O4" s="20">
        <f>N4*1.5</f>
        <v>0</v>
      </c>
      <c r="P4" s="50">
        <f>E4+I4+L4+O4</f>
        <v>15</v>
      </c>
      <c r="Q4" s="55">
        <f>E4</f>
        <v>15</v>
      </c>
      <c r="R4" s="49">
        <f>I4</f>
        <v>0</v>
      </c>
      <c r="S4" s="49">
        <f>L4</f>
        <v>0</v>
      </c>
      <c r="T4" s="12">
        <f>O4</f>
        <v>0</v>
      </c>
      <c r="U4" s="56">
        <f>SUM(Q4:T4)</f>
        <v>15</v>
      </c>
    </row>
    <row r="5" spans="1:21" x14ac:dyDescent="0.25">
      <c r="A5" s="31">
        <v>2</v>
      </c>
      <c r="B5" s="13" t="s">
        <v>80</v>
      </c>
      <c r="C5" s="19">
        <v>1</v>
      </c>
      <c r="D5" s="18">
        <v>60</v>
      </c>
      <c r="E5" s="18">
        <f t="shared" si="0"/>
        <v>90</v>
      </c>
      <c r="F5" s="31">
        <v>1.5</v>
      </c>
      <c r="G5" s="18">
        <v>2</v>
      </c>
      <c r="H5" s="31">
        <v>91</v>
      </c>
      <c r="I5" s="20">
        <f t="shared" ref="I5:I34" si="1">H5</f>
        <v>91</v>
      </c>
      <c r="J5" s="31">
        <v>2</v>
      </c>
      <c r="K5" s="31">
        <v>88</v>
      </c>
      <c r="L5" s="20">
        <f t="shared" ref="L5:L45" si="2">K5</f>
        <v>88</v>
      </c>
      <c r="M5" s="38">
        <v>2</v>
      </c>
      <c r="N5" s="38">
        <v>81</v>
      </c>
      <c r="O5" s="20">
        <f>N5*1.5</f>
        <v>121.5</v>
      </c>
      <c r="P5" s="50">
        <f>E5+I5+L5+O5</f>
        <v>390.5</v>
      </c>
      <c r="Q5" s="55">
        <f t="shared" ref="Q5:Q50" si="3">E5</f>
        <v>90</v>
      </c>
      <c r="R5" s="49">
        <f t="shared" ref="R5:R50" si="4">I5</f>
        <v>91</v>
      </c>
      <c r="S5" s="12">
        <f t="shared" ref="S5:S50" si="5">L5</f>
        <v>88</v>
      </c>
      <c r="T5" s="49">
        <f t="shared" ref="T5:T50" si="6">O5</f>
        <v>121.5</v>
      </c>
      <c r="U5" s="56">
        <f>Q5+R5+T5</f>
        <v>302.5</v>
      </c>
    </row>
    <row r="6" spans="1:21" x14ac:dyDescent="0.25">
      <c r="A6" s="31">
        <v>3</v>
      </c>
      <c r="B6" s="13" t="s">
        <v>81</v>
      </c>
      <c r="C6" s="19">
        <v>3</v>
      </c>
      <c r="D6" s="18">
        <v>30</v>
      </c>
      <c r="E6" s="18">
        <f t="shared" si="0"/>
        <v>45</v>
      </c>
      <c r="F6" s="31">
        <v>1.5</v>
      </c>
      <c r="G6" s="18">
        <v>15</v>
      </c>
      <c r="H6" s="20">
        <v>36</v>
      </c>
      <c r="I6" s="20">
        <f t="shared" si="1"/>
        <v>36</v>
      </c>
      <c r="J6" s="20">
        <v>3</v>
      </c>
      <c r="K6" s="20">
        <v>78</v>
      </c>
      <c r="L6" s="20">
        <f t="shared" si="2"/>
        <v>78</v>
      </c>
      <c r="M6" s="20">
        <v>4</v>
      </c>
      <c r="N6" s="20">
        <v>54</v>
      </c>
      <c r="O6" s="20">
        <f t="shared" ref="O6:O50" si="7">N6*1.5</f>
        <v>81</v>
      </c>
      <c r="P6" s="50">
        <f t="shared" ref="P6:P50" si="8">E6+I6+L6+O6</f>
        <v>240</v>
      </c>
      <c r="Q6" s="55">
        <f t="shared" si="3"/>
        <v>45</v>
      </c>
      <c r="R6" s="12">
        <f t="shared" si="4"/>
        <v>36</v>
      </c>
      <c r="S6" s="49">
        <f t="shared" si="5"/>
        <v>78</v>
      </c>
      <c r="T6" s="49">
        <f t="shared" si="6"/>
        <v>81</v>
      </c>
      <c r="U6" s="56">
        <f>Q6+S6+T6</f>
        <v>204</v>
      </c>
    </row>
    <row r="7" spans="1:21" x14ac:dyDescent="0.25">
      <c r="A7" s="31">
        <v>4</v>
      </c>
      <c r="B7" s="41" t="s">
        <v>82</v>
      </c>
      <c r="C7" s="19">
        <v>4</v>
      </c>
      <c r="D7" s="18">
        <v>19</v>
      </c>
      <c r="E7" s="18">
        <f t="shared" si="0"/>
        <v>28.5</v>
      </c>
      <c r="F7" s="31">
        <v>1.5</v>
      </c>
      <c r="G7" s="18">
        <v>6</v>
      </c>
      <c r="H7" s="31">
        <v>68</v>
      </c>
      <c r="I7" s="20">
        <f t="shared" si="1"/>
        <v>68</v>
      </c>
      <c r="J7" s="31">
        <v>1</v>
      </c>
      <c r="K7" s="31">
        <v>100</v>
      </c>
      <c r="L7" s="20">
        <f t="shared" si="2"/>
        <v>100</v>
      </c>
      <c r="M7" s="38">
        <v>3</v>
      </c>
      <c r="N7" s="38">
        <v>66</v>
      </c>
      <c r="O7" s="20">
        <f t="shared" si="7"/>
        <v>99</v>
      </c>
      <c r="P7" s="50">
        <f t="shared" si="8"/>
        <v>295.5</v>
      </c>
      <c r="Q7" s="57">
        <f t="shared" si="3"/>
        <v>28.5</v>
      </c>
      <c r="R7" s="49">
        <f t="shared" si="4"/>
        <v>68</v>
      </c>
      <c r="S7" s="49">
        <f t="shared" si="5"/>
        <v>100</v>
      </c>
      <c r="T7" s="49">
        <f t="shared" si="6"/>
        <v>99</v>
      </c>
      <c r="U7" s="56">
        <f>R7+S7+T7</f>
        <v>267</v>
      </c>
    </row>
    <row r="8" spans="1:21" x14ac:dyDescent="0.25">
      <c r="A8" s="31">
        <v>5</v>
      </c>
      <c r="B8" s="13" t="s">
        <v>83</v>
      </c>
      <c r="C8" s="7">
        <v>2</v>
      </c>
      <c r="D8" s="18">
        <v>43</v>
      </c>
      <c r="E8" s="18">
        <f t="shared" si="0"/>
        <v>64.5</v>
      </c>
      <c r="F8" s="31">
        <v>1.5</v>
      </c>
      <c r="G8" s="18">
        <v>3</v>
      </c>
      <c r="H8" s="20">
        <v>84</v>
      </c>
      <c r="I8" s="20">
        <f t="shared" si="1"/>
        <v>84</v>
      </c>
      <c r="J8" s="20">
        <v>14</v>
      </c>
      <c r="K8" s="20">
        <v>19</v>
      </c>
      <c r="L8" s="20">
        <f t="shared" si="2"/>
        <v>19</v>
      </c>
      <c r="M8" s="20"/>
      <c r="N8" s="20"/>
      <c r="O8" s="20">
        <f t="shared" si="7"/>
        <v>0</v>
      </c>
      <c r="P8" s="50">
        <f t="shared" si="8"/>
        <v>167.5</v>
      </c>
      <c r="Q8" s="55">
        <f t="shared" si="3"/>
        <v>64.5</v>
      </c>
      <c r="R8" s="49">
        <f t="shared" si="4"/>
        <v>84</v>
      </c>
      <c r="S8" s="49">
        <f t="shared" si="5"/>
        <v>19</v>
      </c>
      <c r="T8" s="12">
        <f t="shared" si="6"/>
        <v>0</v>
      </c>
      <c r="U8" s="56">
        <f t="shared" ref="U8:U50" si="9">SUM(Q8:T8)</f>
        <v>167.5</v>
      </c>
    </row>
    <row r="9" spans="1:21" x14ac:dyDescent="0.25">
      <c r="A9" s="31">
        <v>6</v>
      </c>
      <c r="B9" s="13" t="s">
        <v>84</v>
      </c>
      <c r="C9" s="19">
        <v>6</v>
      </c>
      <c r="D9" s="18">
        <v>1</v>
      </c>
      <c r="E9" s="18">
        <f t="shared" si="0"/>
        <v>1.5</v>
      </c>
      <c r="F9" s="31">
        <v>1.5</v>
      </c>
      <c r="G9" s="18">
        <v>0</v>
      </c>
      <c r="H9" s="22">
        <v>0</v>
      </c>
      <c r="I9" s="20">
        <f t="shared" si="1"/>
        <v>0</v>
      </c>
      <c r="J9" s="22"/>
      <c r="K9" s="22"/>
      <c r="L9" s="20">
        <f t="shared" si="2"/>
        <v>0</v>
      </c>
      <c r="M9" s="22"/>
      <c r="N9" s="22"/>
      <c r="O9" s="20">
        <f t="shared" si="7"/>
        <v>0</v>
      </c>
      <c r="P9" s="50">
        <f t="shared" si="8"/>
        <v>1.5</v>
      </c>
      <c r="Q9" s="55">
        <f t="shared" si="3"/>
        <v>1.5</v>
      </c>
      <c r="R9" s="49">
        <f t="shared" si="4"/>
        <v>0</v>
      </c>
      <c r="S9" s="49">
        <f t="shared" si="5"/>
        <v>0</v>
      </c>
      <c r="T9" s="12">
        <f t="shared" si="6"/>
        <v>0</v>
      </c>
      <c r="U9" s="56">
        <f t="shared" si="9"/>
        <v>1.5</v>
      </c>
    </row>
    <row r="10" spans="1:21" x14ac:dyDescent="0.25">
      <c r="A10" s="31">
        <v>7</v>
      </c>
      <c r="B10" s="40" t="s">
        <v>85</v>
      </c>
      <c r="C10" s="19">
        <v>0</v>
      </c>
      <c r="D10" s="20">
        <v>0</v>
      </c>
      <c r="E10" s="18">
        <f t="shared" si="0"/>
        <v>0</v>
      </c>
      <c r="F10" s="31"/>
      <c r="G10" s="18">
        <v>21</v>
      </c>
      <c r="H10" s="20">
        <v>21</v>
      </c>
      <c r="I10" s="20">
        <f t="shared" si="1"/>
        <v>21</v>
      </c>
      <c r="J10" s="20"/>
      <c r="K10" s="20"/>
      <c r="L10" s="20">
        <f t="shared" si="2"/>
        <v>0</v>
      </c>
      <c r="M10" s="20"/>
      <c r="N10" s="20"/>
      <c r="O10" s="20">
        <f t="shared" si="7"/>
        <v>0</v>
      </c>
      <c r="P10" s="50">
        <f t="shared" si="8"/>
        <v>21</v>
      </c>
      <c r="Q10" s="55">
        <f t="shared" si="3"/>
        <v>0</v>
      </c>
      <c r="R10" s="49">
        <f t="shared" si="4"/>
        <v>21</v>
      </c>
      <c r="S10" s="49">
        <f t="shared" si="5"/>
        <v>0</v>
      </c>
      <c r="T10" s="12">
        <f t="shared" si="6"/>
        <v>0</v>
      </c>
      <c r="U10" s="56">
        <f t="shared" si="9"/>
        <v>21</v>
      </c>
    </row>
    <row r="11" spans="1:21" x14ac:dyDescent="0.25">
      <c r="A11" s="31">
        <v>8</v>
      </c>
      <c r="B11" s="40" t="s">
        <v>46</v>
      </c>
      <c r="C11" s="19">
        <v>0</v>
      </c>
      <c r="D11" s="20">
        <v>0</v>
      </c>
      <c r="E11" s="18">
        <f t="shared" si="0"/>
        <v>0</v>
      </c>
      <c r="F11" s="31"/>
      <c r="G11" s="31">
        <v>20</v>
      </c>
      <c r="H11" s="31">
        <v>23</v>
      </c>
      <c r="I11" s="20">
        <f t="shared" si="1"/>
        <v>23</v>
      </c>
      <c r="J11" s="22"/>
      <c r="K11" s="22"/>
      <c r="L11" s="20">
        <f t="shared" si="2"/>
        <v>0</v>
      </c>
      <c r="M11" s="22"/>
      <c r="N11" s="22"/>
      <c r="O11" s="20">
        <f t="shared" si="7"/>
        <v>0</v>
      </c>
      <c r="P11" s="50">
        <f t="shared" si="8"/>
        <v>23</v>
      </c>
      <c r="Q11" s="55">
        <f t="shared" si="3"/>
        <v>0</v>
      </c>
      <c r="R11" s="49">
        <f t="shared" si="4"/>
        <v>23</v>
      </c>
      <c r="S11" s="49">
        <f t="shared" si="5"/>
        <v>0</v>
      </c>
      <c r="T11" s="12">
        <f t="shared" si="6"/>
        <v>0</v>
      </c>
      <c r="U11" s="56">
        <f t="shared" si="9"/>
        <v>23</v>
      </c>
    </row>
    <row r="12" spans="1:21" x14ac:dyDescent="0.25">
      <c r="A12" s="31">
        <v>9</v>
      </c>
      <c r="B12" s="40" t="s">
        <v>86</v>
      </c>
      <c r="C12" s="19">
        <v>0</v>
      </c>
      <c r="D12" s="20">
        <v>0</v>
      </c>
      <c r="E12" s="18">
        <f t="shared" si="0"/>
        <v>0</v>
      </c>
      <c r="F12" s="31"/>
      <c r="G12" s="31">
        <v>30</v>
      </c>
      <c r="H12" s="31">
        <v>0</v>
      </c>
      <c r="I12" s="20">
        <f t="shared" si="1"/>
        <v>0</v>
      </c>
      <c r="J12" s="31"/>
      <c r="K12" s="31"/>
      <c r="L12" s="20">
        <f t="shared" si="2"/>
        <v>0</v>
      </c>
      <c r="M12" s="38"/>
      <c r="N12" s="38"/>
      <c r="O12" s="20">
        <f t="shared" si="7"/>
        <v>0</v>
      </c>
      <c r="P12" s="50">
        <f t="shared" si="8"/>
        <v>0</v>
      </c>
      <c r="Q12" s="55">
        <f t="shared" si="3"/>
        <v>0</v>
      </c>
      <c r="R12" s="49">
        <f t="shared" si="4"/>
        <v>0</v>
      </c>
      <c r="S12" s="49">
        <f t="shared" si="5"/>
        <v>0</v>
      </c>
      <c r="T12" s="12">
        <f t="shared" si="6"/>
        <v>0</v>
      </c>
      <c r="U12" s="56">
        <f t="shared" si="9"/>
        <v>0</v>
      </c>
    </row>
    <row r="13" spans="1:21" x14ac:dyDescent="0.25">
      <c r="A13" s="31">
        <v>10</v>
      </c>
      <c r="B13" s="40" t="s">
        <v>87</v>
      </c>
      <c r="C13" s="19">
        <v>0</v>
      </c>
      <c r="D13" s="20">
        <v>0</v>
      </c>
      <c r="E13" s="18">
        <f t="shared" si="0"/>
        <v>0</v>
      </c>
      <c r="F13" s="31"/>
      <c r="G13" s="31">
        <v>5</v>
      </c>
      <c r="H13" s="31">
        <v>73</v>
      </c>
      <c r="I13" s="20">
        <f t="shared" si="1"/>
        <v>73</v>
      </c>
      <c r="J13" s="31"/>
      <c r="K13" s="31"/>
      <c r="L13" s="20">
        <f t="shared" si="2"/>
        <v>0</v>
      </c>
      <c r="M13" s="38"/>
      <c r="N13" s="38"/>
      <c r="O13" s="20">
        <f t="shared" si="7"/>
        <v>0</v>
      </c>
      <c r="P13" s="50">
        <f t="shared" si="8"/>
        <v>73</v>
      </c>
      <c r="Q13" s="55">
        <f t="shared" si="3"/>
        <v>0</v>
      </c>
      <c r="R13" s="49">
        <f t="shared" si="4"/>
        <v>73</v>
      </c>
      <c r="S13" s="49">
        <f t="shared" si="5"/>
        <v>0</v>
      </c>
      <c r="T13" s="12">
        <f t="shared" si="6"/>
        <v>0</v>
      </c>
      <c r="U13" s="56">
        <f t="shared" si="9"/>
        <v>73</v>
      </c>
    </row>
    <row r="14" spans="1:21" x14ac:dyDescent="0.25">
      <c r="A14" s="31">
        <v>11</v>
      </c>
      <c r="B14" s="40" t="s">
        <v>88</v>
      </c>
      <c r="C14" s="19">
        <v>0</v>
      </c>
      <c r="D14" s="20">
        <v>0</v>
      </c>
      <c r="E14" s="18">
        <f t="shared" si="0"/>
        <v>0</v>
      </c>
      <c r="F14" s="31"/>
      <c r="G14" s="31">
        <v>14</v>
      </c>
      <c r="H14" s="31">
        <v>39</v>
      </c>
      <c r="I14" s="20">
        <f t="shared" si="1"/>
        <v>39</v>
      </c>
      <c r="J14" s="31"/>
      <c r="K14" s="31"/>
      <c r="L14" s="20">
        <f t="shared" si="2"/>
        <v>0</v>
      </c>
      <c r="M14" s="38"/>
      <c r="N14" s="38"/>
      <c r="O14" s="20">
        <f t="shared" si="7"/>
        <v>0</v>
      </c>
      <c r="P14" s="50">
        <f t="shared" si="8"/>
        <v>39</v>
      </c>
      <c r="Q14" s="55">
        <f t="shared" si="3"/>
        <v>0</v>
      </c>
      <c r="R14" s="49">
        <f t="shared" si="4"/>
        <v>39</v>
      </c>
      <c r="S14" s="49">
        <f t="shared" si="5"/>
        <v>0</v>
      </c>
      <c r="T14" s="12">
        <f t="shared" si="6"/>
        <v>0</v>
      </c>
      <c r="U14" s="56">
        <f t="shared" si="9"/>
        <v>39</v>
      </c>
    </row>
    <row r="15" spans="1:21" x14ac:dyDescent="0.25">
      <c r="A15" s="31">
        <v>12</v>
      </c>
      <c r="B15" s="40" t="s">
        <v>89</v>
      </c>
      <c r="C15" s="19">
        <v>0</v>
      </c>
      <c r="D15" s="20">
        <v>0</v>
      </c>
      <c r="E15" s="18">
        <f t="shared" si="0"/>
        <v>0</v>
      </c>
      <c r="F15" s="31"/>
      <c r="G15" s="31">
        <v>16</v>
      </c>
      <c r="H15" s="31">
        <v>34</v>
      </c>
      <c r="I15" s="20">
        <f t="shared" si="1"/>
        <v>34</v>
      </c>
      <c r="J15" s="22">
        <v>13</v>
      </c>
      <c r="K15" s="22">
        <v>23</v>
      </c>
      <c r="L15" s="20">
        <f t="shared" si="2"/>
        <v>23</v>
      </c>
      <c r="M15" s="22"/>
      <c r="N15" s="38"/>
      <c r="O15" s="20">
        <f t="shared" si="7"/>
        <v>0</v>
      </c>
      <c r="P15" s="50">
        <f t="shared" si="8"/>
        <v>57</v>
      </c>
      <c r="Q15" s="55">
        <f t="shared" si="3"/>
        <v>0</v>
      </c>
      <c r="R15" s="49">
        <f t="shared" si="4"/>
        <v>34</v>
      </c>
      <c r="S15" s="49">
        <f t="shared" si="5"/>
        <v>23</v>
      </c>
      <c r="T15" s="12">
        <f t="shared" si="6"/>
        <v>0</v>
      </c>
      <c r="U15" s="56">
        <f t="shared" si="9"/>
        <v>57</v>
      </c>
    </row>
    <row r="16" spans="1:21" x14ac:dyDescent="0.25">
      <c r="A16" s="31">
        <v>13</v>
      </c>
      <c r="B16" s="40" t="s">
        <v>90</v>
      </c>
      <c r="C16" s="19">
        <v>0</v>
      </c>
      <c r="D16" s="20">
        <v>0</v>
      </c>
      <c r="E16" s="18">
        <f t="shared" si="0"/>
        <v>0</v>
      </c>
      <c r="F16" s="31"/>
      <c r="G16" s="31">
        <v>9</v>
      </c>
      <c r="H16" s="31">
        <v>56</v>
      </c>
      <c r="I16" s="20">
        <f t="shared" si="1"/>
        <v>56</v>
      </c>
      <c r="J16" s="31"/>
      <c r="K16" s="31"/>
      <c r="L16" s="20">
        <f t="shared" si="2"/>
        <v>0</v>
      </c>
      <c r="M16" s="38"/>
      <c r="N16" s="38"/>
      <c r="O16" s="20">
        <f t="shared" si="7"/>
        <v>0</v>
      </c>
      <c r="P16" s="50">
        <f t="shared" si="8"/>
        <v>56</v>
      </c>
      <c r="Q16" s="55">
        <f t="shared" si="3"/>
        <v>0</v>
      </c>
      <c r="R16" s="49">
        <f t="shared" si="4"/>
        <v>56</v>
      </c>
      <c r="S16" s="49">
        <f t="shared" si="5"/>
        <v>0</v>
      </c>
      <c r="T16" s="12">
        <f t="shared" si="6"/>
        <v>0</v>
      </c>
      <c r="U16" s="56">
        <f t="shared" si="9"/>
        <v>56</v>
      </c>
    </row>
    <row r="17" spans="1:21" x14ac:dyDescent="0.25">
      <c r="A17" s="31">
        <v>14</v>
      </c>
      <c r="B17" s="40" t="s">
        <v>91</v>
      </c>
      <c r="C17" s="19">
        <v>0</v>
      </c>
      <c r="D17" s="20">
        <v>0</v>
      </c>
      <c r="E17" s="18">
        <f t="shared" si="0"/>
        <v>0</v>
      </c>
      <c r="F17" s="31"/>
      <c r="G17" s="31">
        <v>7</v>
      </c>
      <c r="H17" s="31">
        <v>64</v>
      </c>
      <c r="I17" s="20">
        <f t="shared" si="1"/>
        <v>64</v>
      </c>
      <c r="J17" s="31"/>
      <c r="K17" s="31"/>
      <c r="L17" s="20">
        <f t="shared" si="2"/>
        <v>0</v>
      </c>
      <c r="M17" s="38"/>
      <c r="N17" s="38"/>
      <c r="O17" s="20">
        <f t="shared" si="7"/>
        <v>0</v>
      </c>
      <c r="P17" s="50">
        <f t="shared" si="8"/>
        <v>64</v>
      </c>
      <c r="Q17" s="55">
        <f t="shared" si="3"/>
        <v>0</v>
      </c>
      <c r="R17" s="49">
        <f t="shared" si="4"/>
        <v>64</v>
      </c>
      <c r="S17" s="49">
        <f t="shared" si="5"/>
        <v>0</v>
      </c>
      <c r="T17" s="12">
        <f t="shared" si="6"/>
        <v>0</v>
      </c>
      <c r="U17" s="56">
        <f t="shared" si="9"/>
        <v>64</v>
      </c>
    </row>
    <row r="18" spans="1:21" x14ac:dyDescent="0.25">
      <c r="A18" s="31">
        <v>15</v>
      </c>
      <c r="B18" s="40" t="s">
        <v>92</v>
      </c>
      <c r="C18" s="19">
        <v>0</v>
      </c>
      <c r="D18" s="20">
        <v>0</v>
      </c>
      <c r="E18" s="18">
        <f t="shared" si="0"/>
        <v>0</v>
      </c>
      <c r="F18" s="31"/>
      <c r="G18" s="31">
        <v>10</v>
      </c>
      <c r="H18" s="31">
        <v>52</v>
      </c>
      <c r="I18" s="20">
        <f t="shared" si="1"/>
        <v>52</v>
      </c>
      <c r="J18" s="31"/>
      <c r="K18" s="31"/>
      <c r="L18" s="20">
        <f t="shared" si="2"/>
        <v>0</v>
      </c>
      <c r="M18" s="38"/>
      <c r="N18" s="38"/>
      <c r="O18" s="20">
        <f t="shared" si="7"/>
        <v>0</v>
      </c>
      <c r="P18" s="50">
        <f t="shared" si="8"/>
        <v>52</v>
      </c>
      <c r="Q18" s="55">
        <f t="shared" si="3"/>
        <v>0</v>
      </c>
      <c r="R18" s="49">
        <f t="shared" si="4"/>
        <v>52</v>
      </c>
      <c r="S18" s="49">
        <f t="shared" si="5"/>
        <v>0</v>
      </c>
      <c r="T18" s="12">
        <f t="shared" si="6"/>
        <v>0</v>
      </c>
      <c r="U18" s="56">
        <f t="shared" si="9"/>
        <v>52</v>
      </c>
    </row>
    <row r="19" spans="1:21" x14ac:dyDescent="0.25">
      <c r="A19" s="31">
        <v>16</v>
      </c>
      <c r="B19" s="40" t="s">
        <v>93</v>
      </c>
      <c r="C19" s="19">
        <v>0</v>
      </c>
      <c r="D19" s="20">
        <v>0</v>
      </c>
      <c r="E19" s="18">
        <f t="shared" si="0"/>
        <v>0</v>
      </c>
      <c r="F19" s="31"/>
      <c r="G19" s="31">
        <v>1</v>
      </c>
      <c r="H19" s="31">
        <v>100</v>
      </c>
      <c r="I19" s="20">
        <f t="shared" si="1"/>
        <v>100</v>
      </c>
      <c r="J19" s="22">
        <v>4</v>
      </c>
      <c r="K19" s="22">
        <v>71</v>
      </c>
      <c r="L19" s="20">
        <f t="shared" si="2"/>
        <v>71</v>
      </c>
      <c r="M19" s="22">
        <v>6</v>
      </c>
      <c r="N19" s="38">
        <v>34</v>
      </c>
      <c r="O19" s="20">
        <f t="shared" si="7"/>
        <v>51</v>
      </c>
      <c r="P19" s="50">
        <f t="shared" si="8"/>
        <v>222</v>
      </c>
      <c r="Q19" s="57">
        <f t="shared" si="3"/>
        <v>0</v>
      </c>
      <c r="R19" s="49">
        <f t="shared" si="4"/>
        <v>100</v>
      </c>
      <c r="S19" s="49">
        <f t="shared" si="5"/>
        <v>71</v>
      </c>
      <c r="T19" s="49">
        <f t="shared" si="6"/>
        <v>51</v>
      </c>
      <c r="U19" s="56">
        <f t="shared" si="9"/>
        <v>222</v>
      </c>
    </row>
    <row r="20" spans="1:21" x14ac:dyDescent="0.25">
      <c r="A20" s="31">
        <v>17</v>
      </c>
      <c r="B20" s="40" t="s">
        <v>94</v>
      </c>
      <c r="C20" s="19">
        <v>0</v>
      </c>
      <c r="D20" s="20">
        <v>0</v>
      </c>
      <c r="E20" s="18">
        <f t="shared" si="0"/>
        <v>0</v>
      </c>
      <c r="F20" s="31"/>
      <c r="G20" s="31">
        <v>23</v>
      </c>
      <c r="H20" s="31">
        <v>1</v>
      </c>
      <c r="I20" s="20">
        <f t="shared" si="1"/>
        <v>1</v>
      </c>
      <c r="J20" s="31"/>
      <c r="K20" s="31"/>
      <c r="L20" s="20">
        <f t="shared" si="2"/>
        <v>0</v>
      </c>
      <c r="M20" s="38"/>
      <c r="N20" s="38"/>
      <c r="O20" s="20">
        <f t="shared" si="7"/>
        <v>0</v>
      </c>
      <c r="P20" s="50">
        <f t="shared" si="8"/>
        <v>1</v>
      </c>
      <c r="Q20" s="57">
        <f t="shared" si="3"/>
        <v>0</v>
      </c>
      <c r="R20" s="49">
        <f t="shared" si="4"/>
        <v>1</v>
      </c>
      <c r="S20" s="49">
        <f t="shared" si="5"/>
        <v>0</v>
      </c>
      <c r="T20" s="49">
        <f t="shared" si="6"/>
        <v>0</v>
      </c>
      <c r="U20" s="56">
        <f t="shared" si="9"/>
        <v>1</v>
      </c>
    </row>
    <row r="21" spans="1:21" x14ac:dyDescent="0.25">
      <c r="A21" s="31">
        <v>18</v>
      </c>
      <c r="B21" s="40" t="s">
        <v>95</v>
      </c>
      <c r="C21" s="19">
        <v>0</v>
      </c>
      <c r="D21" s="20">
        <v>0</v>
      </c>
      <c r="E21" s="18">
        <f t="shared" si="0"/>
        <v>0</v>
      </c>
      <c r="F21" s="31"/>
      <c r="G21" s="31">
        <v>18</v>
      </c>
      <c r="H21" s="31">
        <v>28</v>
      </c>
      <c r="I21" s="20">
        <f t="shared" si="1"/>
        <v>28</v>
      </c>
      <c r="J21" s="31"/>
      <c r="K21" s="31"/>
      <c r="L21" s="20">
        <f t="shared" si="2"/>
        <v>0</v>
      </c>
      <c r="M21" s="38"/>
      <c r="N21" s="38"/>
      <c r="O21" s="20">
        <f t="shared" si="7"/>
        <v>0</v>
      </c>
      <c r="P21" s="50">
        <f t="shared" si="8"/>
        <v>28</v>
      </c>
      <c r="Q21" s="57">
        <f t="shared" si="3"/>
        <v>0</v>
      </c>
      <c r="R21" s="49">
        <f t="shared" si="4"/>
        <v>28</v>
      </c>
      <c r="S21" s="49">
        <f t="shared" si="5"/>
        <v>0</v>
      </c>
      <c r="T21" s="49">
        <f t="shared" si="6"/>
        <v>0</v>
      </c>
      <c r="U21" s="56">
        <f t="shared" si="9"/>
        <v>28</v>
      </c>
    </row>
    <row r="22" spans="1:21" x14ac:dyDescent="0.25">
      <c r="A22" s="31">
        <v>19</v>
      </c>
      <c r="B22" s="40" t="s">
        <v>96</v>
      </c>
      <c r="C22" s="19">
        <v>0</v>
      </c>
      <c r="D22" s="20">
        <v>0</v>
      </c>
      <c r="E22" s="18">
        <f t="shared" si="0"/>
        <v>0</v>
      </c>
      <c r="F22" s="31"/>
      <c r="G22" s="31">
        <v>30</v>
      </c>
      <c r="H22" s="31">
        <v>0</v>
      </c>
      <c r="I22" s="20">
        <f t="shared" si="1"/>
        <v>0</v>
      </c>
      <c r="J22" s="31"/>
      <c r="K22" s="31"/>
      <c r="L22" s="20">
        <f t="shared" si="2"/>
        <v>0</v>
      </c>
      <c r="M22" s="38"/>
      <c r="N22" s="38"/>
      <c r="O22" s="20">
        <f t="shared" si="7"/>
        <v>0</v>
      </c>
      <c r="P22" s="50">
        <f t="shared" si="8"/>
        <v>0</v>
      </c>
      <c r="Q22" s="57">
        <f t="shared" si="3"/>
        <v>0</v>
      </c>
      <c r="R22" s="49">
        <f t="shared" si="4"/>
        <v>0</v>
      </c>
      <c r="S22" s="49">
        <f t="shared" si="5"/>
        <v>0</v>
      </c>
      <c r="T22" s="49">
        <f t="shared" si="6"/>
        <v>0</v>
      </c>
      <c r="U22" s="56">
        <f t="shared" si="9"/>
        <v>0</v>
      </c>
    </row>
    <row r="23" spans="1:21" x14ac:dyDescent="0.25">
      <c r="A23" s="31">
        <v>20</v>
      </c>
      <c r="B23" s="40" t="s">
        <v>97</v>
      </c>
      <c r="C23" s="19">
        <v>0</v>
      </c>
      <c r="D23" s="20">
        <v>0</v>
      </c>
      <c r="E23" s="18">
        <f t="shared" si="0"/>
        <v>0</v>
      </c>
      <c r="F23" s="31"/>
      <c r="G23" s="31">
        <v>30</v>
      </c>
      <c r="H23" s="31">
        <v>0</v>
      </c>
      <c r="I23" s="20">
        <f t="shared" si="1"/>
        <v>0</v>
      </c>
      <c r="J23" s="31">
        <v>6</v>
      </c>
      <c r="K23" s="22">
        <v>57</v>
      </c>
      <c r="L23" s="20">
        <f t="shared" si="2"/>
        <v>57</v>
      </c>
      <c r="M23" s="38"/>
      <c r="N23" s="38"/>
      <c r="O23" s="20">
        <f t="shared" si="7"/>
        <v>0</v>
      </c>
      <c r="P23" s="50">
        <f t="shared" si="8"/>
        <v>57</v>
      </c>
      <c r="Q23" s="57">
        <f t="shared" si="3"/>
        <v>0</v>
      </c>
      <c r="R23" s="49">
        <f t="shared" si="4"/>
        <v>0</v>
      </c>
      <c r="S23" s="49">
        <f t="shared" si="5"/>
        <v>57</v>
      </c>
      <c r="T23" s="49">
        <f t="shared" si="6"/>
        <v>0</v>
      </c>
      <c r="U23" s="56">
        <f t="shared" si="9"/>
        <v>57</v>
      </c>
    </row>
    <row r="24" spans="1:21" x14ac:dyDescent="0.25">
      <c r="A24" s="31">
        <v>21</v>
      </c>
      <c r="B24" s="40" t="s">
        <v>98</v>
      </c>
      <c r="C24" s="19">
        <v>0</v>
      </c>
      <c r="D24" s="20">
        <v>0</v>
      </c>
      <c r="E24" s="18">
        <f t="shared" si="0"/>
        <v>0</v>
      </c>
      <c r="F24" s="31"/>
      <c r="G24" s="31">
        <v>30</v>
      </c>
      <c r="H24" s="31">
        <v>0</v>
      </c>
      <c r="I24" s="20">
        <f t="shared" si="1"/>
        <v>0</v>
      </c>
      <c r="J24" s="31"/>
      <c r="K24" s="31"/>
      <c r="L24" s="20">
        <f t="shared" si="2"/>
        <v>0</v>
      </c>
      <c r="M24" s="38"/>
      <c r="N24" s="38"/>
      <c r="O24" s="20">
        <f t="shared" si="7"/>
        <v>0</v>
      </c>
      <c r="P24" s="50">
        <f t="shared" si="8"/>
        <v>0</v>
      </c>
      <c r="Q24" s="57">
        <f t="shared" si="3"/>
        <v>0</v>
      </c>
      <c r="R24" s="49">
        <f t="shared" si="4"/>
        <v>0</v>
      </c>
      <c r="S24" s="49">
        <f t="shared" si="5"/>
        <v>0</v>
      </c>
      <c r="T24" s="49">
        <f t="shared" si="6"/>
        <v>0</v>
      </c>
      <c r="U24" s="56">
        <f t="shared" si="9"/>
        <v>0</v>
      </c>
    </row>
    <row r="25" spans="1:21" x14ac:dyDescent="0.25">
      <c r="A25" s="31">
        <v>22</v>
      </c>
      <c r="B25" s="40" t="s">
        <v>99</v>
      </c>
      <c r="C25" s="19">
        <v>0</v>
      </c>
      <c r="D25" s="20">
        <v>0</v>
      </c>
      <c r="E25" s="18">
        <f t="shared" si="0"/>
        <v>0</v>
      </c>
      <c r="F25" s="31"/>
      <c r="G25" s="31">
        <v>30</v>
      </c>
      <c r="H25" s="31">
        <v>0</v>
      </c>
      <c r="I25" s="20">
        <f t="shared" si="1"/>
        <v>0</v>
      </c>
      <c r="J25" s="31">
        <v>7</v>
      </c>
      <c r="K25" s="22">
        <v>51</v>
      </c>
      <c r="L25" s="20">
        <f t="shared" si="2"/>
        <v>51</v>
      </c>
      <c r="M25" s="38"/>
      <c r="N25" s="38"/>
      <c r="O25" s="20">
        <f t="shared" si="7"/>
        <v>0</v>
      </c>
      <c r="P25" s="50">
        <f t="shared" si="8"/>
        <v>51</v>
      </c>
      <c r="Q25" s="57">
        <f t="shared" si="3"/>
        <v>0</v>
      </c>
      <c r="R25" s="49">
        <f t="shared" si="4"/>
        <v>0</v>
      </c>
      <c r="S25" s="49">
        <f t="shared" si="5"/>
        <v>51</v>
      </c>
      <c r="T25" s="49">
        <f t="shared" si="6"/>
        <v>0</v>
      </c>
      <c r="U25" s="56">
        <f t="shared" si="9"/>
        <v>51</v>
      </c>
    </row>
    <row r="26" spans="1:21" x14ac:dyDescent="0.25">
      <c r="A26" s="31">
        <v>23</v>
      </c>
      <c r="B26" s="40" t="s">
        <v>100</v>
      </c>
      <c r="C26" s="19">
        <v>0</v>
      </c>
      <c r="D26" s="20">
        <v>0</v>
      </c>
      <c r="E26" s="18">
        <f t="shared" si="0"/>
        <v>0</v>
      </c>
      <c r="F26" s="31"/>
      <c r="G26" s="31">
        <v>17</v>
      </c>
      <c r="H26" s="31">
        <v>31</v>
      </c>
      <c r="I26" s="20">
        <f t="shared" si="1"/>
        <v>31</v>
      </c>
      <c r="J26" s="31"/>
      <c r="K26" s="31"/>
      <c r="L26" s="20">
        <f t="shared" si="2"/>
        <v>0</v>
      </c>
      <c r="M26" s="38"/>
      <c r="N26" s="38"/>
      <c r="O26" s="20">
        <f t="shared" si="7"/>
        <v>0</v>
      </c>
      <c r="P26" s="50">
        <f t="shared" si="8"/>
        <v>31</v>
      </c>
      <c r="Q26" s="57">
        <f t="shared" si="3"/>
        <v>0</v>
      </c>
      <c r="R26" s="49">
        <f t="shared" si="4"/>
        <v>31</v>
      </c>
      <c r="S26" s="49">
        <f t="shared" si="5"/>
        <v>0</v>
      </c>
      <c r="T26" s="49">
        <f t="shared" si="6"/>
        <v>0</v>
      </c>
      <c r="U26" s="56">
        <f t="shared" si="9"/>
        <v>31</v>
      </c>
    </row>
    <row r="27" spans="1:21" x14ac:dyDescent="0.25">
      <c r="A27" s="31">
        <v>24</v>
      </c>
      <c r="B27" s="40" t="s">
        <v>101</v>
      </c>
      <c r="C27" s="19">
        <v>0</v>
      </c>
      <c r="D27" s="20">
        <v>0</v>
      </c>
      <c r="E27" s="18">
        <f t="shared" si="0"/>
        <v>0</v>
      </c>
      <c r="F27" s="31"/>
      <c r="G27" s="31">
        <v>13</v>
      </c>
      <c r="H27" s="31">
        <v>42</v>
      </c>
      <c r="I27" s="20">
        <f t="shared" si="1"/>
        <v>42</v>
      </c>
      <c r="J27" s="31"/>
      <c r="K27" s="31"/>
      <c r="L27" s="20">
        <f t="shared" si="2"/>
        <v>0</v>
      </c>
      <c r="M27" s="38"/>
      <c r="N27" s="38"/>
      <c r="O27" s="20">
        <f t="shared" si="7"/>
        <v>0</v>
      </c>
      <c r="P27" s="50">
        <f t="shared" si="8"/>
        <v>42</v>
      </c>
      <c r="Q27" s="57">
        <f t="shared" si="3"/>
        <v>0</v>
      </c>
      <c r="R27" s="49">
        <f t="shared" si="4"/>
        <v>42</v>
      </c>
      <c r="S27" s="49">
        <f t="shared" si="5"/>
        <v>0</v>
      </c>
      <c r="T27" s="49">
        <f t="shared" si="6"/>
        <v>0</v>
      </c>
      <c r="U27" s="56">
        <f t="shared" si="9"/>
        <v>42</v>
      </c>
    </row>
    <row r="28" spans="1:21" x14ac:dyDescent="0.25">
      <c r="A28" s="31">
        <v>25</v>
      </c>
      <c r="B28" s="40" t="s">
        <v>102</v>
      </c>
      <c r="C28" s="19">
        <v>0</v>
      </c>
      <c r="D28" s="20">
        <v>0</v>
      </c>
      <c r="E28" s="18">
        <f t="shared" si="0"/>
        <v>0</v>
      </c>
      <c r="F28" s="31"/>
      <c r="G28" s="31">
        <v>30</v>
      </c>
      <c r="H28" s="31">
        <v>0</v>
      </c>
      <c r="I28" s="20">
        <f t="shared" si="1"/>
        <v>0</v>
      </c>
      <c r="J28" s="31"/>
      <c r="K28" s="31"/>
      <c r="L28" s="20">
        <f t="shared" si="2"/>
        <v>0</v>
      </c>
      <c r="M28" s="38"/>
      <c r="N28" s="38"/>
      <c r="O28" s="20">
        <f t="shared" si="7"/>
        <v>0</v>
      </c>
      <c r="P28" s="50">
        <f t="shared" si="8"/>
        <v>0</v>
      </c>
      <c r="Q28" s="57">
        <f t="shared" si="3"/>
        <v>0</v>
      </c>
      <c r="R28" s="49">
        <f t="shared" si="4"/>
        <v>0</v>
      </c>
      <c r="S28" s="49">
        <f t="shared" si="5"/>
        <v>0</v>
      </c>
      <c r="T28" s="49">
        <f t="shared" si="6"/>
        <v>0</v>
      </c>
      <c r="U28" s="56">
        <f t="shared" si="9"/>
        <v>0</v>
      </c>
    </row>
    <row r="29" spans="1:21" x14ac:dyDescent="0.25">
      <c r="A29" s="31">
        <v>26</v>
      </c>
      <c r="B29" s="40" t="s">
        <v>103</v>
      </c>
      <c r="C29" s="19">
        <v>0</v>
      </c>
      <c r="D29" s="20">
        <v>0</v>
      </c>
      <c r="E29" s="18">
        <f t="shared" si="0"/>
        <v>0</v>
      </c>
      <c r="F29" s="31"/>
      <c r="G29" s="31">
        <v>8</v>
      </c>
      <c r="H29" s="31">
        <v>60</v>
      </c>
      <c r="I29" s="20">
        <f t="shared" si="1"/>
        <v>60</v>
      </c>
      <c r="J29" s="31"/>
      <c r="K29" s="31"/>
      <c r="L29" s="20">
        <f t="shared" si="2"/>
        <v>0</v>
      </c>
      <c r="M29" s="38"/>
      <c r="N29" s="38"/>
      <c r="O29" s="20">
        <f t="shared" si="7"/>
        <v>0</v>
      </c>
      <c r="P29" s="50">
        <f t="shared" si="8"/>
        <v>60</v>
      </c>
      <c r="Q29" s="57">
        <f t="shared" si="3"/>
        <v>0</v>
      </c>
      <c r="R29" s="49">
        <f t="shared" si="4"/>
        <v>60</v>
      </c>
      <c r="S29" s="49">
        <f t="shared" si="5"/>
        <v>0</v>
      </c>
      <c r="T29" s="49">
        <f t="shared" si="6"/>
        <v>0</v>
      </c>
      <c r="U29" s="56">
        <f t="shared" si="9"/>
        <v>60</v>
      </c>
    </row>
    <row r="30" spans="1:21" x14ac:dyDescent="0.25">
      <c r="A30" s="31">
        <v>27</v>
      </c>
      <c r="B30" s="40" t="s">
        <v>104</v>
      </c>
      <c r="C30" s="19">
        <v>0</v>
      </c>
      <c r="D30" s="20">
        <v>0</v>
      </c>
      <c r="E30" s="18">
        <f t="shared" si="0"/>
        <v>0</v>
      </c>
      <c r="F30" s="31"/>
      <c r="G30" s="31">
        <v>11</v>
      </c>
      <c r="H30" s="31">
        <v>49</v>
      </c>
      <c r="I30" s="20">
        <f t="shared" si="1"/>
        <v>49</v>
      </c>
      <c r="J30" s="31"/>
      <c r="K30" s="31"/>
      <c r="L30" s="20">
        <f t="shared" si="2"/>
        <v>0</v>
      </c>
      <c r="M30" s="38"/>
      <c r="N30" s="38"/>
      <c r="O30" s="20">
        <f t="shared" si="7"/>
        <v>0</v>
      </c>
      <c r="P30" s="50">
        <f t="shared" si="8"/>
        <v>49</v>
      </c>
      <c r="Q30" s="57">
        <f t="shared" si="3"/>
        <v>0</v>
      </c>
      <c r="R30" s="49">
        <f t="shared" si="4"/>
        <v>49</v>
      </c>
      <c r="S30" s="49">
        <f t="shared" si="5"/>
        <v>0</v>
      </c>
      <c r="T30" s="49">
        <f t="shared" si="6"/>
        <v>0</v>
      </c>
      <c r="U30" s="56">
        <f t="shared" si="9"/>
        <v>49</v>
      </c>
    </row>
    <row r="31" spans="1:21" x14ac:dyDescent="0.25">
      <c r="A31" s="31">
        <v>28</v>
      </c>
      <c r="B31" s="40" t="s">
        <v>105</v>
      </c>
      <c r="C31" s="19">
        <v>0</v>
      </c>
      <c r="D31" s="20">
        <v>0</v>
      </c>
      <c r="E31" s="18">
        <f t="shared" si="0"/>
        <v>0</v>
      </c>
      <c r="F31" s="31"/>
      <c r="G31" s="31">
        <v>4</v>
      </c>
      <c r="H31" s="31">
        <v>78</v>
      </c>
      <c r="I31" s="20">
        <f t="shared" si="1"/>
        <v>78</v>
      </c>
      <c r="J31" s="31"/>
      <c r="K31" s="31"/>
      <c r="L31" s="20">
        <f t="shared" si="2"/>
        <v>0</v>
      </c>
      <c r="M31" s="38"/>
      <c r="N31" s="38"/>
      <c r="O31" s="20">
        <f t="shared" si="7"/>
        <v>0</v>
      </c>
      <c r="P31" s="50">
        <f t="shared" si="8"/>
        <v>78</v>
      </c>
      <c r="Q31" s="57">
        <f t="shared" si="3"/>
        <v>0</v>
      </c>
      <c r="R31" s="49">
        <f t="shared" si="4"/>
        <v>78</v>
      </c>
      <c r="S31" s="49">
        <f t="shared" si="5"/>
        <v>0</v>
      </c>
      <c r="T31" s="49">
        <f t="shared" si="6"/>
        <v>0</v>
      </c>
      <c r="U31" s="56">
        <f t="shared" si="9"/>
        <v>78</v>
      </c>
    </row>
    <row r="32" spans="1:21" x14ac:dyDescent="0.25">
      <c r="A32" s="31">
        <v>30</v>
      </c>
      <c r="B32" s="40" t="s">
        <v>106</v>
      </c>
      <c r="C32" s="19">
        <v>0</v>
      </c>
      <c r="D32" s="20">
        <v>0</v>
      </c>
      <c r="E32" s="18">
        <f t="shared" si="0"/>
        <v>0</v>
      </c>
      <c r="F32" s="31"/>
      <c r="G32" s="31">
        <v>19</v>
      </c>
      <c r="H32" s="31">
        <v>26</v>
      </c>
      <c r="I32" s="20">
        <f t="shared" si="1"/>
        <v>26</v>
      </c>
      <c r="J32" s="31"/>
      <c r="K32" s="31"/>
      <c r="L32" s="20">
        <f t="shared" si="2"/>
        <v>0</v>
      </c>
      <c r="M32" s="38"/>
      <c r="N32" s="38"/>
      <c r="O32" s="20">
        <f t="shared" si="7"/>
        <v>0</v>
      </c>
      <c r="P32" s="50">
        <f t="shared" si="8"/>
        <v>26</v>
      </c>
      <c r="Q32" s="57">
        <f t="shared" si="3"/>
        <v>0</v>
      </c>
      <c r="R32" s="49">
        <f t="shared" si="4"/>
        <v>26</v>
      </c>
      <c r="S32" s="49">
        <f t="shared" si="5"/>
        <v>0</v>
      </c>
      <c r="T32" s="49">
        <f t="shared" si="6"/>
        <v>0</v>
      </c>
      <c r="U32" s="56">
        <f t="shared" si="9"/>
        <v>26</v>
      </c>
    </row>
    <row r="33" spans="1:21" x14ac:dyDescent="0.25">
      <c r="A33" s="31">
        <v>31</v>
      </c>
      <c r="B33" s="40" t="s">
        <v>107</v>
      </c>
      <c r="C33" s="19">
        <v>0</v>
      </c>
      <c r="D33" s="20">
        <v>0</v>
      </c>
      <c r="E33" s="18">
        <f t="shared" si="0"/>
        <v>0</v>
      </c>
      <c r="F33" s="31"/>
      <c r="G33" s="31">
        <v>22</v>
      </c>
      <c r="H33" s="31">
        <v>18</v>
      </c>
      <c r="I33" s="20">
        <f t="shared" si="1"/>
        <v>18</v>
      </c>
      <c r="J33" s="31"/>
      <c r="K33" s="31"/>
      <c r="L33" s="20">
        <f t="shared" si="2"/>
        <v>0</v>
      </c>
      <c r="M33" s="38"/>
      <c r="N33" s="38"/>
      <c r="O33" s="20">
        <f t="shared" si="7"/>
        <v>0</v>
      </c>
      <c r="P33" s="50">
        <f t="shared" si="8"/>
        <v>18</v>
      </c>
      <c r="Q33" s="57">
        <f t="shared" si="3"/>
        <v>0</v>
      </c>
      <c r="R33" s="49">
        <f t="shared" si="4"/>
        <v>18</v>
      </c>
      <c r="S33" s="49">
        <f t="shared" si="5"/>
        <v>0</v>
      </c>
      <c r="T33" s="49">
        <f t="shared" si="6"/>
        <v>0</v>
      </c>
      <c r="U33" s="56">
        <f t="shared" si="9"/>
        <v>18</v>
      </c>
    </row>
    <row r="34" spans="1:21" x14ac:dyDescent="0.25">
      <c r="A34" s="31">
        <v>32</v>
      </c>
      <c r="B34" s="40" t="s">
        <v>108</v>
      </c>
      <c r="C34" s="19">
        <v>0</v>
      </c>
      <c r="D34" s="20">
        <v>0</v>
      </c>
      <c r="E34" s="18">
        <f t="shared" si="0"/>
        <v>0</v>
      </c>
      <c r="F34" s="31"/>
      <c r="G34" s="31">
        <v>12</v>
      </c>
      <c r="H34" s="31">
        <v>46</v>
      </c>
      <c r="I34" s="20">
        <f t="shared" si="1"/>
        <v>46</v>
      </c>
      <c r="J34" s="31"/>
      <c r="K34" s="31"/>
      <c r="L34" s="20">
        <f t="shared" si="2"/>
        <v>0</v>
      </c>
      <c r="M34" s="38"/>
      <c r="N34" s="38"/>
      <c r="O34" s="20">
        <f t="shared" si="7"/>
        <v>0</v>
      </c>
      <c r="P34" s="50">
        <f t="shared" si="8"/>
        <v>46</v>
      </c>
      <c r="Q34" s="57">
        <f t="shared" si="3"/>
        <v>0</v>
      </c>
      <c r="R34" s="49">
        <f t="shared" si="4"/>
        <v>46</v>
      </c>
      <c r="S34" s="49">
        <f t="shared" si="5"/>
        <v>0</v>
      </c>
      <c r="T34" s="49">
        <f t="shared" si="6"/>
        <v>0</v>
      </c>
      <c r="U34" s="56">
        <f t="shared" si="9"/>
        <v>46</v>
      </c>
    </row>
    <row r="35" spans="1:21" x14ac:dyDescent="0.25">
      <c r="A35" s="31">
        <v>33</v>
      </c>
      <c r="B35" s="40" t="s">
        <v>174</v>
      </c>
      <c r="C35" s="22"/>
      <c r="D35" s="31"/>
      <c r="E35" s="31"/>
      <c r="F35" s="31"/>
      <c r="G35" s="31"/>
      <c r="H35" s="31"/>
      <c r="I35" s="31"/>
      <c r="J35" s="31">
        <v>16</v>
      </c>
      <c r="K35" s="31">
        <v>12</v>
      </c>
      <c r="L35" s="20">
        <f t="shared" si="2"/>
        <v>12</v>
      </c>
      <c r="M35" s="38"/>
      <c r="N35" s="38"/>
      <c r="O35" s="20">
        <f t="shared" si="7"/>
        <v>0</v>
      </c>
      <c r="P35" s="50">
        <f t="shared" si="8"/>
        <v>12</v>
      </c>
      <c r="Q35" s="57">
        <f t="shared" si="3"/>
        <v>0</v>
      </c>
      <c r="R35" s="49">
        <f t="shared" si="4"/>
        <v>0</v>
      </c>
      <c r="S35" s="49">
        <f t="shared" si="5"/>
        <v>12</v>
      </c>
      <c r="T35" s="49">
        <f t="shared" si="6"/>
        <v>0</v>
      </c>
      <c r="U35" s="56">
        <f t="shared" si="9"/>
        <v>12</v>
      </c>
    </row>
    <row r="36" spans="1:21" x14ac:dyDescent="0.25">
      <c r="A36" s="31">
        <v>34</v>
      </c>
      <c r="B36" s="40" t="s">
        <v>175</v>
      </c>
      <c r="C36" s="22"/>
      <c r="D36" s="31"/>
      <c r="E36" s="31"/>
      <c r="F36" s="31"/>
      <c r="G36" s="31"/>
      <c r="H36" s="31"/>
      <c r="I36" s="31"/>
      <c r="J36" s="31">
        <v>19</v>
      </c>
      <c r="K36" s="31">
        <v>1</v>
      </c>
      <c r="L36" s="20">
        <f t="shared" si="2"/>
        <v>1</v>
      </c>
      <c r="M36" s="38"/>
      <c r="N36" s="38"/>
      <c r="O36" s="20">
        <f t="shared" si="7"/>
        <v>0</v>
      </c>
      <c r="P36" s="50">
        <f t="shared" si="8"/>
        <v>1</v>
      </c>
      <c r="Q36" s="57">
        <f t="shared" si="3"/>
        <v>0</v>
      </c>
      <c r="R36" s="49">
        <f t="shared" si="4"/>
        <v>0</v>
      </c>
      <c r="S36" s="49">
        <f t="shared" si="5"/>
        <v>1</v>
      </c>
      <c r="T36" s="49">
        <f t="shared" si="6"/>
        <v>0</v>
      </c>
      <c r="U36" s="56">
        <f t="shared" si="9"/>
        <v>1</v>
      </c>
    </row>
    <row r="37" spans="1:21" x14ac:dyDescent="0.25">
      <c r="A37" s="31">
        <v>35</v>
      </c>
      <c r="B37" s="40" t="s">
        <v>176</v>
      </c>
      <c r="C37" s="22"/>
      <c r="D37" s="31"/>
      <c r="E37" s="31"/>
      <c r="F37" s="31"/>
      <c r="G37" s="31"/>
      <c r="H37" s="31"/>
      <c r="I37" s="31"/>
      <c r="J37" s="31">
        <v>9</v>
      </c>
      <c r="K37" s="31">
        <v>41</v>
      </c>
      <c r="L37" s="20">
        <f t="shared" si="2"/>
        <v>41</v>
      </c>
      <c r="M37" s="38"/>
      <c r="N37" s="38"/>
      <c r="O37" s="20">
        <f t="shared" si="7"/>
        <v>0</v>
      </c>
      <c r="P37" s="50">
        <f t="shared" si="8"/>
        <v>41</v>
      </c>
      <c r="Q37" s="57">
        <f t="shared" si="3"/>
        <v>0</v>
      </c>
      <c r="R37" s="49">
        <f t="shared" si="4"/>
        <v>0</v>
      </c>
      <c r="S37" s="49">
        <f t="shared" si="5"/>
        <v>41</v>
      </c>
      <c r="T37" s="49">
        <f t="shared" si="6"/>
        <v>0</v>
      </c>
      <c r="U37" s="56">
        <f t="shared" si="9"/>
        <v>41</v>
      </c>
    </row>
    <row r="38" spans="1:21" x14ac:dyDescent="0.25">
      <c r="A38" s="31">
        <v>36</v>
      </c>
      <c r="B38" s="40" t="s">
        <v>177</v>
      </c>
      <c r="C38" s="22"/>
      <c r="D38" s="31"/>
      <c r="E38" s="31"/>
      <c r="F38" s="31"/>
      <c r="G38" s="31"/>
      <c r="H38" s="31"/>
      <c r="I38" s="31"/>
      <c r="J38" s="31">
        <v>15</v>
      </c>
      <c r="K38" s="31">
        <v>15</v>
      </c>
      <c r="L38" s="20">
        <f t="shared" si="2"/>
        <v>15</v>
      </c>
      <c r="M38" s="38"/>
      <c r="N38" s="38"/>
      <c r="O38" s="20">
        <f t="shared" si="7"/>
        <v>0</v>
      </c>
      <c r="P38" s="50">
        <f t="shared" si="8"/>
        <v>15</v>
      </c>
      <c r="Q38" s="57">
        <f t="shared" si="3"/>
        <v>0</v>
      </c>
      <c r="R38" s="49">
        <f t="shared" si="4"/>
        <v>0</v>
      </c>
      <c r="S38" s="49">
        <f t="shared" si="5"/>
        <v>15</v>
      </c>
      <c r="T38" s="49">
        <f t="shared" si="6"/>
        <v>0</v>
      </c>
      <c r="U38" s="56">
        <f t="shared" si="9"/>
        <v>15</v>
      </c>
    </row>
    <row r="39" spans="1:21" x14ac:dyDescent="0.25">
      <c r="A39" s="31">
        <v>37</v>
      </c>
      <c r="B39" s="40" t="s">
        <v>178</v>
      </c>
      <c r="C39" s="22"/>
      <c r="D39" s="31"/>
      <c r="E39" s="31"/>
      <c r="F39" s="31"/>
      <c r="G39" s="31"/>
      <c r="H39" s="31"/>
      <c r="I39" s="31"/>
      <c r="J39" s="31">
        <v>5</v>
      </c>
      <c r="K39" s="31">
        <v>64</v>
      </c>
      <c r="L39" s="20">
        <f t="shared" si="2"/>
        <v>64</v>
      </c>
      <c r="M39" s="38"/>
      <c r="N39" s="38"/>
      <c r="O39" s="20">
        <f t="shared" si="7"/>
        <v>0</v>
      </c>
      <c r="P39" s="50">
        <f t="shared" si="8"/>
        <v>64</v>
      </c>
      <c r="Q39" s="57">
        <f t="shared" si="3"/>
        <v>0</v>
      </c>
      <c r="R39" s="49">
        <f t="shared" si="4"/>
        <v>0</v>
      </c>
      <c r="S39" s="49">
        <f t="shared" si="5"/>
        <v>64</v>
      </c>
      <c r="T39" s="49">
        <f t="shared" si="6"/>
        <v>0</v>
      </c>
      <c r="U39" s="56">
        <f t="shared" si="9"/>
        <v>64</v>
      </c>
    </row>
    <row r="40" spans="1:21" x14ac:dyDescent="0.25">
      <c r="A40" s="31">
        <v>38</v>
      </c>
      <c r="B40" s="40" t="s">
        <v>179</v>
      </c>
      <c r="C40" s="22"/>
      <c r="D40" s="31"/>
      <c r="E40" s="31"/>
      <c r="F40" s="31"/>
      <c r="G40" s="31"/>
      <c r="H40" s="31"/>
      <c r="I40" s="31"/>
      <c r="J40" s="31">
        <v>18</v>
      </c>
      <c r="K40" s="31">
        <v>4</v>
      </c>
      <c r="L40" s="20">
        <f t="shared" si="2"/>
        <v>4</v>
      </c>
      <c r="M40" s="38"/>
      <c r="N40" s="38"/>
      <c r="O40" s="20">
        <f t="shared" si="7"/>
        <v>0</v>
      </c>
      <c r="P40" s="50">
        <f t="shared" si="8"/>
        <v>4</v>
      </c>
      <c r="Q40" s="57">
        <f t="shared" si="3"/>
        <v>0</v>
      </c>
      <c r="R40" s="49">
        <f t="shared" si="4"/>
        <v>0</v>
      </c>
      <c r="S40" s="49">
        <f t="shared" si="5"/>
        <v>4</v>
      </c>
      <c r="T40" s="49">
        <f t="shared" si="6"/>
        <v>0</v>
      </c>
      <c r="U40" s="56">
        <f t="shared" si="9"/>
        <v>4</v>
      </c>
    </row>
    <row r="41" spans="1:21" x14ac:dyDescent="0.25">
      <c r="A41" s="31">
        <v>39</v>
      </c>
      <c r="B41" s="40" t="s">
        <v>180</v>
      </c>
      <c r="C41" s="22"/>
      <c r="D41" s="31"/>
      <c r="E41" s="31"/>
      <c r="F41" s="31"/>
      <c r="G41" s="31"/>
      <c r="H41" s="31"/>
      <c r="I41" s="31"/>
      <c r="J41" s="31">
        <v>17</v>
      </c>
      <c r="K41" s="31">
        <v>8</v>
      </c>
      <c r="L41" s="20">
        <f t="shared" si="2"/>
        <v>8</v>
      </c>
      <c r="M41" s="38"/>
      <c r="N41" s="38"/>
      <c r="O41" s="20">
        <f t="shared" si="7"/>
        <v>0</v>
      </c>
      <c r="P41" s="50">
        <f t="shared" si="8"/>
        <v>8</v>
      </c>
      <c r="Q41" s="57">
        <f t="shared" si="3"/>
        <v>0</v>
      </c>
      <c r="R41" s="49">
        <f t="shared" si="4"/>
        <v>0</v>
      </c>
      <c r="S41" s="49">
        <f t="shared" si="5"/>
        <v>8</v>
      </c>
      <c r="T41" s="49">
        <f t="shared" si="6"/>
        <v>0</v>
      </c>
      <c r="U41" s="56">
        <f t="shared" si="9"/>
        <v>8</v>
      </c>
    </row>
    <row r="42" spans="1:21" x14ac:dyDescent="0.25">
      <c r="A42" s="31">
        <v>40</v>
      </c>
      <c r="B42" s="40" t="s">
        <v>181</v>
      </c>
      <c r="C42" s="22"/>
      <c r="D42" s="31"/>
      <c r="E42" s="31"/>
      <c r="F42" s="31"/>
      <c r="G42" s="31"/>
      <c r="H42" s="31"/>
      <c r="I42" s="31"/>
      <c r="J42" s="31">
        <v>11</v>
      </c>
      <c r="K42" s="31">
        <v>32</v>
      </c>
      <c r="L42" s="20">
        <f t="shared" si="2"/>
        <v>32</v>
      </c>
      <c r="M42" s="38"/>
      <c r="N42" s="38"/>
      <c r="O42" s="20">
        <f t="shared" si="7"/>
        <v>0</v>
      </c>
      <c r="P42" s="50">
        <f t="shared" si="8"/>
        <v>32</v>
      </c>
      <c r="Q42" s="57">
        <f t="shared" si="3"/>
        <v>0</v>
      </c>
      <c r="R42" s="49">
        <f t="shared" si="4"/>
        <v>0</v>
      </c>
      <c r="S42" s="49">
        <f t="shared" si="5"/>
        <v>32</v>
      </c>
      <c r="T42" s="49">
        <f t="shared" si="6"/>
        <v>0</v>
      </c>
      <c r="U42" s="56">
        <f t="shared" si="9"/>
        <v>32</v>
      </c>
    </row>
    <row r="43" spans="1:21" x14ac:dyDescent="0.25">
      <c r="A43" s="31">
        <v>41</v>
      </c>
      <c r="B43" s="40" t="s">
        <v>182</v>
      </c>
      <c r="C43" s="22"/>
      <c r="D43" s="31"/>
      <c r="E43" s="31"/>
      <c r="F43" s="31"/>
      <c r="G43" s="31"/>
      <c r="H43" s="31"/>
      <c r="I43" s="31"/>
      <c r="J43" s="31">
        <v>12</v>
      </c>
      <c r="K43" s="31">
        <v>27</v>
      </c>
      <c r="L43" s="20">
        <f t="shared" si="2"/>
        <v>27</v>
      </c>
      <c r="M43" s="38"/>
      <c r="N43" s="38"/>
      <c r="O43" s="20">
        <f t="shared" si="7"/>
        <v>0</v>
      </c>
      <c r="P43" s="50">
        <f t="shared" si="8"/>
        <v>27</v>
      </c>
      <c r="Q43" s="57">
        <f t="shared" si="3"/>
        <v>0</v>
      </c>
      <c r="R43" s="49">
        <f t="shared" si="4"/>
        <v>0</v>
      </c>
      <c r="S43" s="49">
        <f t="shared" si="5"/>
        <v>27</v>
      </c>
      <c r="T43" s="49">
        <f t="shared" si="6"/>
        <v>0</v>
      </c>
      <c r="U43" s="56">
        <f t="shared" si="9"/>
        <v>27</v>
      </c>
    </row>
    <row r="44" spans="1:21" x14ac:dyDescent="0.25">
      <c r="A44" s="31">
        <v>42</v>
      </c>
      <c r="B44" s="40" t="s">
        <v>138</v>
      </c>
      <c r="C44" s="22"/>
      <c r="D44" s="31"/>
      <c r="E44" s="31"/>
      <c r="F44" s="31"/>
      <c r="G44" s="31"/>
      <c r="H44" s="31"/>
      <c r="I44" s="31"/>
      <c r="J44" s="31">
        <v>10</v>
      </c>
      <c r="K44" s="31">
        <v>36</v>
      </c>
      <c r="L44" s="20">
        <f t="shared" si="2"/>
        <v>36</v>
      </c>
      <c r="M44" s="38"/>
      <c r="N44" s="38"/>
      <c r="O44" s="20">
        <f t="shared" si="7"/>
        <v>0</v>
      </c>
      <c r="P44" s="50">
        <f t="shared" si="8"/>
        <v>36</v>
      </c>
      <c r="Q44" s="57">
        <f t="shared" si="3"/>
        <v>0</v>
      </c>
      <c r="R44" s="49">
        <f t="shared" si="4"/>
        <v>0</v>
      </c>
      <c r="S44" s="49">
        <f t="shared" si="5"/>
        <v>36</v>
      </c>
      <c r="T44" s="49">
        <f t="shared" si="6"/>
        <v>0</v>
      </c>
      <c r="U44" s="56">
        <f t="shared" si="9"/>
        <v>36</v>
      </c>
    </row>
    <row r="45" spans="1:21" x14ac:dyDescent="0.25">
      <c r="A45" s="31">
        <v>43</v>
      </c>
      <c r="B45" s="40" t="s">
        <v>183</v>
      </c>
      <c r="C45" s="22"/>
      <c r="D45" s="31"/>
      <c r="E45" s="31"/>
      <c r="F45" s="31"/>
      <c r="G45" s="31"/>
      <c r="H45" s="31"/>
      <c r="I45" s="31"/>
      <c r="J45" s="31">
        <v>8</v>
      </c>
      <c r="K45" s="31">
        <v>46</v>
      </c>
      <c r="L45" s="20">
        <f t="shared" si="2"/>
        <v>46</v>
      </c>
      <c r="M45" s="38"/>
      <c r="N45" s="38"/>
      <c r="O45" s="20">
        <f t="shared" si="7"/>
        <v>0</v>
      </c>
      <c r="P45" s="50">
        <f t="shared" si="8"/>
        <v>46</v>
      </c>
      <c r="Q45" s="57">
        <f t="shared" si="3"/>
        <v>0</v>
      </c>
      <c r="R45" s="49">
        <f t="shared" si="4"/>
        <v>0</v>
      </c>
      <c r="S45" s="49">
        <f t="shared" si="5"/>
        <v>46</v>
      </c>
      <c r="T45" s="49">
        <f t="shared" si="6"/>
        <v>0</v>
      </c>
      <c r="U45" s="56">
        <f t="shared" si="9"/>
        <v>46</v>
      </c>
    </row>
    <row r="46" spans="1:21" x14ac:dyDescent="0.25">
      <c r="A46" s="38">
        <v>44</v>
      </c>
      <c r="B46" s="40" t="s">
        <v>10</v>
      </c>
      <c r="C46" s="12"/>
      <c r="D46" s="12"/>
      <c r="E46" s="12"/>
      <c r="F46" s="12"/>
      <c r="G46" s="38"/>
      <c r="H46" s="38"/>
      <c r="I46" s="38"/>
      <c r="J46" s="12"/>
      <c r="K46" s="12"/>
      <c r="L46" s="12"/>
      <c r="M46" s="12">
        <v>1</v>
      </c>
      <c r="N46" s="12">
        <v>100</v>
      </c>
      <c r="O46" s="20">
        <f t="shared" si="7"/>
        <v>150</v>
      </c>
      <c r="P46" s="50">
        <f t="shared" si="8"/>
        <v>150</v>
      </c>
      <c r="Q46" s="57">
        <f t="shared" si="3"/>
        <v>0</v>
      </c>
      <c r="R46" s="49">
        <f t="shared" si="4"/>
        <v>0</v>
      </c>
      <c r="S46" s="49">
        <f t="shared" si="5"/>
        <v>0</v>
      </c>
      <c r="T46" s="49">
        <f t="shared" si="6"/>
        <v>150</v>
      </c>
      <c r="U46" s="56">
        <f t="shared" si="9"/>
        <v>150</v>
      </c>
    </row>
    <row r="47" spans="1:21" x14ac:dyDescent="0.25">
      <c r="A47" s="38">
        <v>45</v>
      </c>
      <c r="B47" s="40" t="s">
        <v>19</v>
      </c>
      <c r="C47" s="12"/>
      <c r="D47" s="12"/>
      <c r="E47" s="12"/>
      <c r="F47" s="12"/>
      <c r="G47" s="38"/>
      <c r="H47" s="38"/>
      <c r="I47" s="38"/>
      <c r="J47" s="12"/>
      <c r="K47" s="12"/>
      <c r="L47" s="12"/>
      <c r="M47" s="12">
        <v>5</v>
      </c>
      <c r="N47" s="12">
        <v>43</v>
      </c>
      <c r="O47" s="20">
        <f t="shared" si="7"/>
        <v>64.5</v>
      </c>
      <c r="P47" s="50">
        <f t="shared" si="8"/>
        <v>64.5</v>
      </c>
      <c r="Q47" s="57">
        <f t="shared" si="3"/>
        <v>0</v>
      </c>
      <c r="R47" s="49">
        <f t="shared" si="4"/>
        <v>0</v>
      </c>
      <c r="S47" s="49">
        <f t="shared" si="5"/>
        <v>0</v>
      </c>
      <c r="T47" s="49">
        <f t="shared" si="6"/>
        <v>64.5</v>
      </c>
      <c r="U47" s="56">
        <f t="shared" si="9"/>
        <v>64.5</v>
      </c>
    </row>
    <row r="48" spans="1:21" x14ac:dyDescent="0.25">
      <c r="A48" s="38">
        <v>46</v>
      </c>
      <c r="B48" s="40" t="s">
        <v>187</v>
      </c>
      <c r="C48" s="12"/>
      <c r="D48" s="12"/>
      <c r="E48" s="12"/>
      <c r="F48" s="12"/>
      <c r="G48" s="38"/>
      <c r="H48" s="38"/>
      <c r="I48" s="38"/>
      <c r="J48" s="12"/>
      <c r="K48" s="12"/>
      <c r="L48" s="12"/>
      <c r="M48" s="12">
        <v>7</v>
      </c>
      <c r="N48" s="12">
        <v>25</v>
      </c>
      <c r="O48" s="20">
        <f t="shared" si="7"/>
        <v>37.5</v>
      </c>
      <c r="P48" s="50">
        <f t="shared" si="8"/>
        <v>37.5</v>
      </c>
      <c r="Q48" s="57">
        <f t="shared" si="3"/>
        <v>0</v>
      </c>
      <c r="R48" s="49">
        <f t="shared" si="4"/>
        <v>0</v>
      </c>
      <c r="S48" s="49">
        <f t="shared" si="5"/>
        <v>0</v>
      </c>
      <c r="T48" s="49">
        <f t="shared" si="6"/>
        <v>37.5</v>
      </c>
      <c r="U48" s="56">
        <f t="shared" si="9"/>
        <v>37.5</v>
      </c>
    </row>
    <row r="49" spans="1:21" x14ac:dyDescent="0.25">
      <c r="A49" s="38">
        <v>47</v>
      </c>
      <c r="B49" s="40" t="s">
        <v>188</v>
      </c>
      <c r="C49" s="12"/>
      <c r="D49" s="12"/>
      <c r="E49" s="12"/>
      <c r="F49" s="12"/>
      <c r="G49" s="38"/>
      <c r="H49" s="38"/>
      <c r="I49" s="38"/>
      <c r="J49" s="12"/>
      <c r="K49" s="12"/>
      <c r="L49" s="12"/>
      <c r="M49" s="12">
        <v>10</v>
      </c>
      <c r="N49" s="12">
        <v>1</v>
      </c>
      <c r="O49" s="20">
        <f t="shared" si="7"/>
        <v>1.5</v>
      </c>
      <c r="P49" s="50">
        <f t="shared" si="8"/>
        <v>1.5</v>
      </c>
      <c r="Q49" s="57">
        <f t="shared" si="3"/>
        <v>0</v>
      </c>
      <c r="R49" s="49">
        <f t="shared" si="4"/>
        <v>0</v>
      </c>
      <c r="S49" s="49">
        <f t="shared" si="5"/>
        <v>0</v>
      </c>
      <c r="T49" s="49">
        <f t="shared" si="6"/>
        <v>1.5</v>
      </c>
      <c r="U49" s="56">
        <f t="shared" si="9"/>
        <v>1.5</v>
      </c>
    </row>
    <row r="50" spans="1:21" ht="15.75" thickBot="1" x14ac:dyDescent="0.3">
      <c r="A50" s="38">
        <v>48</v>
      </c>
      <c r="B50" s="40" t="s">
        <v>189</v>
      </c>
      <c r="C50" s="12"/>
      <c r="D50" s="12"/>
      <c r="E50" s="12"/>
      <c r="F50" s="12"/>
      <c r="G50" s="38"/>
      <c r="H50" s="38"/>
      <c r="I50" s="38"/>
      <c r="J50" s="12"/>
      <c r="K50" s="12"/>
      <c r="L50" s="12"/>
      <c r="M50" s="12">
        <v>10</v>
      </c>
      <c r="N50" s="12">
        <v>1</v>
      </c>
      <c r="O50" s="20">
        <f t="shared" si="7"/>
        <v>1.5</v>
      </c>
      <c r="P50" s="50">
        <f t="shared" si="8"/>
        <v>1.5</v>
      </c>
      <c r="Q50" s="58">
        <f t="shared" si="3"/>
        <v>0</v>
      </c>
      <c r="R50" s="60">
        <f t="shared" si="4"/>
        <v>0</v>
      </c>
      <c r="S50" s="60">
        <f t="shared" si="5"/>
        <v>0</v>
      </c>
      <c r="T50" s="60">
        <f t="shared" si="6"/>
        <v>1.5</v>
      </c>
      <c r="U50" s="61">
        <f t="shared" si="9"/>
        <v>1.5</v>
      </c>
    </row>
  </sheetData>
  <mergeCells count="6">
    <mergeCell ref="Q2:U2"/>
    <mergeCell ref="C2:E2"/>
    <mergeCell ref="G2:I2"/>
    <mergeCell ref="C1:I1"/>
    <mergeCell ref="J2:L2"/>
    <mergeCell ref="M2:O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Пилот Суперспорт</vt:lpstr>
      <vt:lpstr>Пилот Спорт</vt:lpstr>
      <vt:lpstr>Пилот Стандарт</vt:lpstr>
      <vt:lpstr>АТВ</vt:lpstr>
      <vt:lpstr>Штурман Суперспорт</vt:lpstr>
      <vt:lpstr>Штурман Спорт</vt:lpstr>
      <vt:lpstr>Штурман Стандарт</vt:lpstr>
    </vt:vector>
  </TitlesOfParts>
  <Company>OJSC URALSVYAZINFORM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Тиунов Алексей Афонасьевич</dc:creator>
  <cp:lastModifiedBy>kash</cp:lastModifiedBy>
  <cp:lastPrinted>2016-05-01T04:53:43Z</cp:lastPrinted>
  <dcterms:created xsi:type="dcterms:W3CDTF">2015-04-21T04:29:17Z</dcterms:created>
  <dcterms:modified xsi:type="dcterms:W3CDTF">2016-12-13T08:48:39Z</dcterms:modified>
</cp:coreProperties>
</file>